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tabRatio="588" activeTab="4"/>
  </bookViews>
  <sheets>
    <sheet name="город 2011" sheetId="1" r:id="rId1"/>
    <sheet name="район 2011" sheetId="2" r:id="rId2"/>
    <sheet name="город 2012" sheetId="3" r:id="rId3"/>
    <sheet name="район 2012" sheetId="4" r:id="rId4"/>
    <sheet name="город 2013" sheetId="5" r:id="rId5"/>
    <sheet name="район 2013" sheetId="6" r:id="rId6"/>
    <sheet name="Итоги" sheetId="7" r:id="rId7"/>
  </sheets>
  <definedNames/>
  <calcPr fullCalcOnLoad="1"/>
</workbook>
</file>

<file path=xl/sharedStrings.xml><?xml version="1.0" encoding="utf-8"?>
<sst xmlns="http://schemas.openxmlformats.org/spreadsheetml/2006/main" count="214" uniqueCount="100">
  <si>
    <t>Моноблок учительский Lenovo ThinkCentre M71Z</t>
  </si>
  <si>
    <t>Ноутбук ученический Lenovo ThinkPad L520</t>
  </si>
  <si>
    <t>Беспроводная точка доступа D-link DIR-615</t>
  </si>
  <si>
    <t>209928.5</t>
  </si>
  <si>
    <t>Ноутбук учительский Fujitsu LIFEBOOK A532 NG,Германия</t>
  </si>
  <si>
    <t>Кол-во</t>
  </si>
  <si>
    <t>Сумма</t>
  </si>
  <si>
    <t>ИТОГО</t>
  </si>
  <si>
    <t>Приложение 1</t>
  </si>
  <si>
    <t xml:space="preserve">Перечень компьютерной техники, поставляемой по государственному контракту от 27.07.2011 № 13213 </t>
  </si>
  <si>
    <t>муниципальным общеобразовательным учреждениям городского округа Кинель</t>
  </si>
  <si>
    <t>№ п/п</t>
  </si>
  <si>
    <t>Наименование оборудование</t>
  </si>
  <si>
    <t>Ноутбук  учительский Lenovo Think Pad L510</t>
  </si>
  <si>
    <t>Моноблок  ThinkСentre M90z</t>
  </si>
  <si>
    <t>Ноутбук  ученический Lenovo Think Pad L510</t>
  </si>
  <si>
    <t>Беспроводная точка доступа D-Link DIR-615</t>
  </si>
  <si>
    <t>Ноутбук  учительский Lenovo Think Pad L520</t>
  </si>
  <si>
    <t>кол-во</t>
  </si>
  <si>
    <t>сумма</t>
  </si>
  <si>
    <t>МОУ СОШ № 1</t>
  </si>
  <si>
    <t>МОУ СОШ № 2</t>
  </si>
  <si>
    <t>МОУ СОШ № 3</t>
  </si>
  <si>
    <t>МОУ СОШ № 4</t>
  </si>
  <si>
    <t>МОУ СОШ № 5</t>
  </si>
  <si>
    <t>МОУ СОШ № 8</t>
  </si>
  <si>
    <t>МОУ СОШ № 9</t>
  </si>
  <si>
    <t>МОУСОШ № 10</t>
  </si>
  <si>
    <t>МОУ СОШ № 11</t>
  </si>
  <si>
    <t xml:space="preserve">муниципальным общеобразовательным учреждениям муниципального района Кинельский </t>
  </si>
  <si>
    <t>МОУ Алакаевская СОШ</t>
  </si>
  <si>
    <t>МОУ Бобровская СОШ</t>
  </si>
  <si>
    <t>МОУ Богдановская СОШ</t>
  </si>
  <si>
    <t>МОУ Бузаевская СОШ</t>
  </si>
  <si>
    <t>МОУ Большемалышевская ОШ</t>
  </si>
  <si>
    <t>МОУ Георгиевская СОШ</t>
  </si>
  <si>
    <t>МОУ Домашкинская СОШ</t>
  </si>
  <si>
    <t>МОУ Кинельская СОШ</t>
  </si>
  <si>
    <t>МОУ Красносамарская СОШ</t>
  </si>
  <si>
    <t>МОУ Комсомольская СОШ</t>
  </si>
  <si>
    <t>МОУ Маломалышевская СОШ</t>
  </si>
  <si>
    <t>МОУ Новосарбайская СОШ</t>
  </si>
  <si>
    <t>МОУ Октябрьская СОШ</t>
  </si>
  <si>
    <t>МОУ Парфеновская ОШ</t>
  </si>
  <si>
    <t>МОУ Покровская ОШ</t>
  </si>
  <si>
    <t>МОУ Сколковская СОШ</t>
  </si>
  <si>
    <t>МОУ Сырейская СОШ</t>
  </si>
  <si>
    <t>МОУ Чубовская СОШ</t>
  </si>
  <si>
    <t>МОУ Язевская ОШ</t>
  </si>
  <si>
    <t>Общая сумма поставки</t>
  </si>
  <si>
    <t>№</t>
  </si>
  <si>
    <t>Моноблок учительский HP 3520</t>
  </si>
  <si>
    <t>Ноутбук ученический HP 4545</t>
  </si>
  <si>
    <t>ГБОУ Алакаевская СОШ</t>
  </si>
  <si>
    <t>ГБОУ Бобровская СОШ</t>
  </si>
  <si>
    <t>ГБОУ Богдановская СОШ</t>
  </si>
  <si>
    <t>ГБОУ Бузаевская СОШ</t>
  </si>
  <si>
    <t>ГБОУ Большемалышевская ОШ</t>
  </si>
  <si>
    <t>ГБОУ Георгиевская СОШ</t>
  </si>
  <si>
    <t>ГБОУ Домашкинская СОШ</t>
  </si>
  <si>
    <t>ГБОУ Кинельская СОШ</t>
  </si>
  <si>
    <t>ГБОУ Красносамарская СОШ</t>
  </si>
  <si>
    <t>ГБОУ Комсомольская СОШ</t>
  </si>
  <si>
    <t>ГБОУ Маломалышевская СОШ</t>
  </si>
  <si>
    <t>ГБОУ Новосарбайская СОШ</t>
  </si>
  <si>
    <t>ГБОУ Октябрьская СОШ</t>
  </si>
  <si>
    <t>ГБОУ Парфеновская ОШ</t>
  </si>
  <si>
    <t>ГБОУ Покровская ОШ</t>
  </si>
  <si>
    <t>ГБОУ Сколковская СОШ</t>
  </si>
  <si>
    <t>ГБОУ Сырейская СОШ</t>
  </si>
  <si>
    <t>ГБОУ Чубовская СОШ</t>
  </si>
  <si>
    <t>ГБОУ Язевская ОШ</t>
  </si>
  <si>
    <t>ГБОУ Угорье ООШ</t>
  </si>
  <si>
    <t>ГБОУ Большемалышевская ООШ</t>
  </si>
  <si>
    <t>ГБОУ Парфеновская ООШ</t>
  </si>
  <si>
    <t>ГБОУ Покровская ООШ</t>
  </si>
  <si>
    <t>Моноблок учительский Lenovo ThinkCentr Edge 72z</t>
  </si>
  <si>
    <t>Моноблок ученический Lenovo ThinkCentr Edge 72z</t>
  </si>
  <si>
    <t>Ноутбук учительский Lenovo ThinkPad E531</t>
  </si>
  <si>
    <t>Город</t>
  </si>
  <si>
    <t>Район</t>
  </si>
  <si>
    <t>Кол-во комплектов</t>
  </si>
  <si>
    <t>СОШ №1</t>
  </si>
  <si>
    <t>СОШ №2</t>
  </si>
  <si>
    <t>СОШ №3</t>
  </si>
  <si>
    <t>СОШ №4</t>
  </si>
  <si>
    <t>СОШ №5</t>
  </si>
  <si>
    <t>СОШ №8</t>
  </si>
  <si>
    <t>СОШ №9</t>
  </si>
  <si>
    <t>СОШ №10</t>
  </si>
  <si>
    <t>СОШ №11</t>
  </si>
  <si>
    <t>Комплект учебно-лабораторного оборудования по ФГОС ООО</t>
  </si>
  <si>
    <t>Комплект учебно-лабораторного оборудования по ФГОС НОО</t>
  </si>
  <si>
    <t>Филология</t>
  </si>
  <si>
    <t>Физика</t>
  </si>
  <si>
    <t>Биология</t>
  </si>
  <si>
    <t>Химия</t>
  </si>
  <si>
    <t>География</t>
  </si>
  <si>
    <t>Математика</t>
  </si>
  <si>
    <t>Моноблок ученический HP 3520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</si>
</sst>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/>
    </xf>
    <xf numFmtId="164" fontId="46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4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6">
      <selection activeCell="B27" sqref="B27"/>
    </sheetView>
  </sheetViews>
  <sheetFormatPr defaultColWidth="9.140625" defaultRowHeight="15"/>
  <cols>
    <col min="2" max="2" width="19.00390625" style="0" customWidth="1"/>
    <col min="4" max="4" width="13.421875" style="0" customWidth="1"/>
    <col min="14" max="14" width="10.421875" style="0" bestFit="1" customWidth="1"/>
  </cols>
  <sheetData>
    <row r="1" spans="13:14" ht="15.75">
      <c r="M1" s="9" t="s">
        <v>8</v>
      </c>
      <c r="N1" s="9"/>
    </row>
    <row r="3" spans="1:14" ht="15.75">
      <c r="A3" s="52" t="s">
        <v>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5.75">
      <c r="A4" s="54" t="s">
        <v>10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6" spans="1:14" ht="69" customHeight="1">
      <c r="A6" s="55" t="s">
        <v>11</v>
      </c>
      <c r="B6" s="57" t="s">
        <v>12</v>
      </c>
      <c r="C6" s="59" t="s">
        <v>13</v>
      </c>
      <c r="D6" s="60"/>
      <c r="E6" s="59" t="s">
        <v>14</v>
      </c>
      <c r="F6" s="60"/>
      <c r="G6" s="59" t="s">
        <v>15</v>
      </c>
      <c r="H6" s="60"/>
      <c r="I6" s="59" t="s">
        <v>16</v>
      </c>
      <c r="J6" s="60"/>
      <c r="K6" s="59" t="s">
        <v>17</v>
      </c>
      <c r="L6" s="60"/>
      <c r="M6" s="61" t="s">
        <v>92</v>
      </c>
      <c r="N6" s="61"/>
    </row>
    <row r="7" spans="1:14" ht="21" customHeight="1">
      <c r="A7" s="56"/>
      <c r="B7" s="58"/>
      <c r="C7" s="10" t="s">
        <v>18</v>
      </c>
      <c r="D7" s="10" t="s">
        <v>19</v>
      </c>
      <c r="E7" s="10" t="s">
        <v>18</v>
      </c>
      <c r="F7" s="10" t="s">
        <v>19</v>
      </c>
      <c r="G7" s="10" t="s">
        <v>18</v>
      </c>
      <c r="H7" s="10" t="s">
        <v>19</v>
      </c>
      <c r="I7" s="10" t="s">
        <v>18</v>
      </c>
      <c r="J7" s="10" t="s">
        <v>19</v>
      </c>
      <c r="K7" s="10" t="s">
        <v>18</v>
      </c>
      <c r="L7" s="10" t="s">
        <v>19</v>
      </c>
      <c r="M7" s="10" t="s">
        <v>18</v>
      </c>
      <c r="N7" s="10" t="s">
        <v>19</v>
      </c>
    </row>
    <row r="8" spans="1:14" ht="15.75">
      <c r="A8" s="11">
        <v>1</v>
      </c>
      <c r="B8" s="11" t="s">
        <v>20</v>
      </c>
      <c r="C8" s="12">
        <v>5</v>
      </c>
      <c r="D8" s="12">
        <v>124769.65</v>
      </c>
      <c r="E8" s="12">
        <v>1</v>
      </c>
      <c r="F8" s="12">
        <v>29286.25</v>
      </c>
      <c r="G8" s="12">
        <v>13</v>
      </c>
      <c r="H8" s="12">
        <v>236731.3</v>
      </c>
      <c r="I8" s="12">
        <v>1</v>
      </c>
      <c r="J8" s="12">
        <v>1351.09</v>
      </c>
      <c r="K8" s="12"/>
      <c r="L8" s="12"/>
      <c r="M8" s="12"/>
      <c r="N8" s="12"/>
    </row>
    <row r="9" spans="1:14" ht="15.75">
      <c r="A9" s="11">
        <v>2</v>
      </c>
      <c r="B9" s="11" t="s">
        <v>21</v>
      </c>
      <c r="C9" s="12">
        <v>11</v>
      </c>
      <c r="D9" s="12">
        <v>274493.23</v>
      </c>
      <c r="E9" s="12"/>
      <c r="F9" s="12"/>
      <c r="G9" s="12"/>
      <c r="H9" s="12"/>
      <c r="I9" s="12"/>
      <c r="J9" s="12"/>
      <c r="K9" s="12">
        <v>1</v>
      </c>
      <c r="L9" s="12">
        <v>24953.93</v>
      </c>
      <c r="M9" s="12">
        <v>10</v>
      </c>
      <c r="N9" s="12">
        <v>1370670</v>
      </c>
    </row>
    <row r="10" spans="1:14" ht="15.75">
      <c r="A10" s="11">
        <v>3</v>
      </c>
      <c r="B10" s="11" t="s">
        <v>22</v>
      </c>
      <c r="C10" s="12">
        <v>6</v>
      </c>
      <c r="D10" s="12">
        <v>149723.58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1">
        <v>4</v>
      </c>
      <c r="B11" s="11" t="s">
        <v>23</v>
      </c>
      <c r="C11" s="12">
        <v>8</v>
      </c>
      <c r="D11" s="12">
        <v>199631.44</v>
      </c>
      <c r="E11" s="12">
        <v>1</v>
      </c>
      <c r="F11" s="12">
        <v>29286.25</v>
      </c>
      <c r="G11" s="12">
        <v>13</v>
      </c>
      <c r="H11" s="12">
        <v>236731.3</v>
      </c>
      <c r="I11" s="12">
        <v>1</v>
      </c>
      <c r="J11" s="12">
        <v>1351.09</v>
      </c>
      <c r="K11" s="12">
        <v>1</v>
      </c>
      <c r="L11" s="12">
        <v>24953.93</v>
      </c>
      <c r="M11" s="12">
        <v>6</v>
      </c>
      <c r="N11" s="12">
        <v>1030882</v>
      </c>
    </row>
    <row r="12" spans="1:14" ht="15.75">
      <c r="A12" s="11">
        <v>5</v>
      </c>
      <c r="B12" s="11" t="s">
        <v>24</v>
      </c>
      <c r="C12" s="12">
        <v>11</v>
      </c>
      <c r="D12" s="12">
        <v>274493.23</v>
      </c>
      <c r="E12" s="12"/>
      <c r="F12" s="12"/>
      <c r="G12" s="12"/>
      <c r="H12" s="12"/>
      <c r="I12" s="12"/>
      <c r="J12" s="12"/>
      <c r="K12" s="12">
        <v>1</v>
      </c>
      <c r="L12" s="12">
        <v>24953.93</v>
      </c>
      <c r="M12" s="12">
        <v>10</v>
      </c>
      <c r="N12" s="12">
        <v>1370670</v>
      </c>
    </row>
    <row r="13" spans="1:14" ht="15.75">
      <c r="A13" s="11">
        <v>6</v>
      </c>
      <c r="B13" s="11" t="s">
        <v>25</v>
      </c>
      <c r="C13" s="12">
        <v>6</v>
      </c>
      <c r="D13" s="12">
        <v>149723.58</v>
      </c>
      <c r="E13" s="12">
        <v>1</v>
      </c>
      <c r="F13" s="12">
        <v>29286.25</v>
      </c>
      <c r="G13" s="12">
        <v>13</v>
      </c>
      <c r="H13" s="12">
        <v>236731.3</v>
      </c>
      <c r="I13" s="12">
        <v>1</v>
      </c>
      <c r="J13" s="12">
        <v>1351.09</v>
      </c>
      <c r="K13" s="12"/>
      <c r="L13" s="12"/>
      <c r="M13" s="12">
        <v>6</v>
      </c>
      <c r="N13" s="12">
        <v>1030882</v>
      </c>
    </row>
    <row r="14" spans="1:14" ht="15.75">
      <c r="A14" s="11">
        <v>7</v>
      </c>
      <c r="B14" s="11" t="s">
        <v>26</v>
      </c>
      <c r="C14" s="12">
        <v>9</v>
      </c>
      <c r="D14" s="12">
        <v>224585.37</v>
      </c>
      <c r="E14" s="12">
        <v>3</v>
      </c>
      <c r="F14" s="12">
        <f>F13*3</f>
        <v>87858.75</v>
      </c>
      <c r="G14" s="12">
        <v>39</v>
      </c>
      <c r="H14" s="12">
        <v>710193.9</v>
      </c>
      <c r="I14" s="12">
        <v>3</v>
      </c>
      <c r="J14" s="12">
        <f>J13*3</f>
        <v>4053.2699999999995</v>
      </c>
      <c r="K14" s="12">
        <v>1</v>
      </c>
      <c r="L14" s="12">
        <v>24953.93</v>
      </c>
      <c r="M14" s="12">
        <v>8</v>
      </c>
      <c r="N14" s="12">
        <v>1200776</v>
      </c>
    </row>
    <row r="15" spans="1:14" ht="15.75">
      <c r="A15" s="11">
        <v>8</v>
      </c>
      <c r="B15" s="11" t="s">
        <v>27</v>
      </c>
      <c r="C15" s="12">
        <v>5</v>
      </c>
      <c r="D15" s="12">
        <v>124769.65</v>
      </c>
      <c r="E15" s="12">
        <v>1</v>
      </c>
      <c r="F15" s="12">
        <v>29286.25</v>
      </c>
      <c r="G15" s="12">
        <v>13</v>
      </c>
      <c r="H15" s="12">
        <v>236731.3</v>
      </c>
      <c r="I15" s="12">
        <v>1</v>
      </c>
      <c r="J15" s="12">
        <v>1351.09</v>
      </c>
      <c r="K15" s="12">
        <v>1</v>
      </c>
      <c r="L15" s="12">
        <v>24953.93</v>
      </c>
      <c r="M15" s="12"/>
      <c r="N15" s="12"/>
    </row>
    <row r="16" spans="1:14" ht="15.75">
      <c r="A16" s="11">
        <v>9</v>
      </c>
      <c r="B16" s="11" t="s">
        <v>28</v>
      </c>
      <c r="C16" s="12">
        <v>6</v>
      </c>
      <c r="D16" s="12">
        <v>149723.58</v>
      </c>
      <c r="E16" s="12"/>
      <c r="F16" s="12"/>
      <c r="G16" s="12"/>
      <c r="H16" s="12"/>
      <c r="I16" s="12"/>
      <c r="J16" s="12"/>
      <c r="K16" s="12">
        <v>1</v>
      </c>
      <c r="L16" s="12">
        <v>24953.93</v>
      </c>
      <c r="M16" s="12"/>
      <c r="N16" s="12"/>
    </row>
    <row r="17" spans="1:14" ht="15.75">
      <c r="A17" s="13"/>
      <c r="B17" s="11" t="s">
        <v>7</v>
      </c>
      <c r="C17" s="12">
        <f aca="true" t="shared" si="0" ref="C17:I17">SUM(C8:C16)</f>
        <v>67</v>
      </c>
      <c r="D17" s="12">
        <f t="shared" si="0"/>
        <v>1671913.31</v>
      </c>
      <c r="E17" s="12">
        <f t="shared" si="0"/>
        <v>7</v>
      </c>
      <c r="F17" s="12">
        <f t="shared" si="0"/>
        <v>205003.75</v>
      </c>
      <c r="G17" s="12">
        <f t="shared" si="0"/>
        <v>91</v>
      </c>
      <c r="H17" s="12">
        <f t="shared" si="0"/>
        <v>1657119.0999999999</v>
      </c>
      <c r="I17" s="12">
        <f t="shared" si="0"/>
        <v>7</v>
      </c>
      <c r="J17" s="12">
        <f>J8+J11+J13+J14+J15</f>
        <v>9457.63</v>
      </c>
      <c r="K17" s="12">
        <f>SUM(K8:K16)</f>
        <v>6</v>
      </c>
      <c r="L17" s="12">
        <f>K17*L14</f>
        <v>149723.58000000002</v>
      </c>
      <c r="M17" s="12">
        <f>SUM(M8:M16)</f>
        <v>40</v>
      </c>
      <c r="N17" s="12">
        <f>SUM(N8:N16)</f>
        <v>6003880</v>
      </c>
    </row>
    <row r="18" ht="15">
      <c r="N18" s="24">
        <f>SUM(D17,F17,H17,J17,L17,N17)</f>
        <v>9697097.370000001</v>
      </c>
    </row>
  </sheetData>
  <sheetProtection/>
  <mergeCells count="10">
    <mergeCell ref="A3:N3"/>
    <mergeCell ref="A4:N4"/>
    <mergeCell ref="A6:A7"/>
    <mergeCell ref="B6:B7"/>
    <mergeCell ref="C6:D6"/>
    <mergeCell ref="E6:F6"/>
    <mergeCell ref="G6:H6"/>
    <mergeCell ref="I6:J6"/>
    <mergeCell ref="K6:L6"/>
    <mergeCell ref="M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M4" sqref="M4:N4"/>
    </sheetView>
  </sheetViews>
  <sheetFormatPr defaultColWidth="9.140625" defaultRowHeight="15"/>
  <cols>
    <col min="2" max="2" width="27.7109375" style="0" customWidth="1"/>
    <col min="14" max="14" width="10.421875" style="0" bestFit="1" customWidth="1"/>
  </cols>
  <sheetData>
    <row r="1" spans="1:14" ht="15.75">
      <c r="A1" s="52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>
      <c r="A2" s="54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4" spans="1:14" ht="74.25" customHeight="1">
      <c r="A4" s="62" t="s">
        <v>11</v>
      </c>
      <c r="B4" s="64" t="s">
        <v>12</v>
      </c>
      <c r="C4" s="66" t="s">
        <v>13</v>
      </c>
      <c r="D4" s="67"/>
      <c r="E4" s="66" t="s">
        <v>14</v>
      </c>
      <c r="F4" s="67"/>
      <c r="G4" s="66" t="s">
        <v>15</v>
      </c>
      <c r="H4" s="67"/>
      <c r="I4" s="66" t="s">
        <v>16</v>
      </c>
      <c r="J4" s="67"/>
      <c r="K4" s="66" t="s">
        <v>17</v>
      </c>
      <c r="L4" s="67"/>
      <c r="M4" s="68" t="s">
        <v>92</v>
      </c>
      <c r="N4" s="68"/>
    </row>
    <row r="5" spans="1:14" ht="15.75">
      <c r="A5" s="63"/>
      <c r="B5" s="65"/>
      <c r="C5" s="10" t="s">
        <v>18</v>
      </c>
      <c r="D5" s="10" t="s">
        <v>19</v>
      </c>
      <c r="E5" s="10" t="s">
        <v>18</v>
      </c>
      <c r="F5" s="10" t="s">
        <v>19</v>
      </c>
      <c r="G5" s="10" t="s">
        <v>18</v>
      </c>
      <c r="H5" s="10" t="s">
        <v>19</v>
      </c>
      <c r="I5" s="10" t="s">
        <v>18</v>
      </c>
      <c r="J5" s="10" t="s">
        <v>19</v>
      </c>
      <c r="K5" s="10" t="s">
        <v>18</v>
      </c>
      <c r="L5" s="10" t="s">
        <v>19</v>
      </c>
      <c r="M5" s="10" t="s">
        <v>18</v>
      </c>
      <c r="N5" s="10" t="s">
        <v>19</v>
      </c>
    </row>
    <row r="6" spans="1:14" ht="18.75">
      <c r="A6" s="14">
        <v>1</v>
      </c>
      <c r="B6" s="15" t="s">
        <v>30</v>
      </c>
      <c r="C6" s="12">
        <v>3</v>
      </c>
      <c r="D6" s="16">
        <v>74861.79</v>
      </c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8.75">
      <c r="A7" s="14">
        <v>2</v>
      </c>
      <c r="B7" s="15" t="s">
        <v>31</v>
      </c>
      <c r="C7" s="12">
        <v>3</v>
      </c>
      <c r="D7" s="16">
        <v>74861.79</v>
      </c>
      <c r="E7" s="12">
        <v>1</v>
      </c>
      <c r="F7" s="12">
        <v>29286.25</v>
      </c>
      <c r="G7" s="12">
        <v>7</v>
      </c>
      <c r="H7" s="12">
        <v>127470.7</v>
      </c>
      <c r="I7" s="12">
        <v>1</v>
      </c>
      <c r="J7" s="12">
        <v>1351.09</v>
      </c>
      <c r="K7" s="12">
        <v>1</v>
      </c>
      <c r="L7" s="12">
        <v>24953.93</v>
      </c>
      <c r="M7" s="12"/>
      <c r="N7" s="12"/>
    </row>
    <row r="8" spans="1:14" ht="18.75">
      <c r="A8" s="14">
        <v>3</v>
      </c>
      <c r="B8" s="15" t="s">
        <v>32</v>
      </c>
      <c r="C8" s="12">
        <v>5</v>
      </c>
      <c r="D8" s="16">
        <v>124769.65</v>
      </c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8.75">
      <c r="A9" s="14">
        <v>4</v>
      </c>
      <c r="B9" s="15" t="s">
        <v>33</v>
      </c>
      <c r="C9" s="12">
        <v>3</v>
      </c>
      <c r="D9" s="16">
        <v>74861.79</v>
      </c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8.75">
      <c r="A10" s="14">
        <v>5</v>
      </c>
      <c r="B10" s="15" t="s">
        <v>34</v>
      </c>
      <c r="C10" s="12">
        <v>3</v>
      </c>
      <c r="D10" s="16">
        <v>74861.79</v>
      </c>
      <c r="E10" s="12"/>
      <c r="F10" s="12"/>
      <c r="G10" s="12"/>
      <c r="H10" s="12"/>
      <c r="I10" s="12"/>
      <c r="J10" s="12"/>
      <c r="K10" s="12">
        <v>1</v>
      </c>
      <c r="L10" s="12">
        <v>24953.93</v>
      </c>
      <c r="M10" s="12"/>
      <c r="N10" s="12"/>
    </row>
    <row r="11" spans="1:14" ht="18.75">
      <c r="A11" s="14">
        <v>6</v>
      </c>
      <c r="B11" s="15" t="s">
        <v>35</v>
      </c>
      <c r="C11" s="12">
        <v>7</v>
      </c>
      <c r="D11" s="16">
        <v>174677.51</v>
      </c>
      <c r="E11" s="12"/>
      <c r="F11" s="12"/>
      <c r="G11" s="12"/>
      <c r="H11" s="12"/>
      <c r="I11" s="12"/>
      <c r="J11" s="12"/>
      <c r="K11" s="12"/>
      <c r="L11" s="12"/>
      <c r="M11" s="12">
        <v>6</v>
      </c>
      <c r="N11" s="35">
        <v>790898</v>
      </c>
    </row>
    <row r="12" spans="1:14" ht="18.75">
      <c r="A12" s="14">
        <v>7</v>
      </c>
      <c r="B12" s="15" t="s">
        <v>36</v>
      </c>
      <c r="C12" s="12">
        <v>5</v>
      </c>
      <c r="D12" s="16">
        <v>124769.65</v>
      </c>
      <c r="E12" s="12"/>
      <c r="F12" s="12"/>
      <c r="G12" s="12"/>
      <c r="H12" s="12"/>
      <c r="I12" s="12"/>
      <c r="J12" s="12"/>
      <c r="K12" s="12"/>
      <c r="L12" s="12"/>
      <c r="M12" s="12"/>
      <c r="N12" s="35"/>
    </row>
    <row r="13" spans="1:14" ht="18.75">
      <c r="A13" s="14">
        <v>8</v>
      </c>
      <c r="B13" s="15" t="s">
        <v>37</v>
      </c>
      <c r="C13" s="12">
        <v>3</v>
      </c>
      <c r="D13" s="16">
        <v>74861.79</v>
      </c>
      <c r="E13" s="12"/>
      <c r="F13" s="12"/>
      <c r="G13" s="12"/>
      <c r="H13" s="12"/>
      <c r="I13" s="12"/>
      <c r="J13" s="12"/>
      <c r="K13" s="12"/>
      <c r="L13" s="12"/>
      <c r="M13" s="12"/>
      <c r="N13" s="35"/>
    </row>
    <row r="14" spans="1:14" ht="18.75">
      <c r="A14" s="14">
        <v>9</v>
      </c>
      <c r="B14" s="15" t="s">
        <v>38</v>
      </c>
      <c r="C14" s="12">
        <v>3</v>
      </c>
      <c r="D14" s="16">
        <v>74861.79</v>
      </c>
      <c r="E14" s="12"/>
      <c r="F14" s="12"/>
      <c r="G14" s="12"/>
      <c r="H14" s="12"/>
      <c r="I14" s="12"/>
      <c r="J14" s="12"/>
      <c r="K14" s="12"/>
      <c r="L14" s="12"/>
      <c r="M14" s="12"/>
      <c r="N14" s="35"/>
    </row>
    <row r="15" spans="1:14" s="34" customFormat="1" ht="18.75">
      <c r="A15" s="30">
        <v>10</v>
      </c>
      <c r="B15" s="31" t="s">
        <v>39</v>
      </c>
      <c r="C15" s="32">
        <v>8</v>
      </c>
      <c r="D15" s="33">
        <v>199631.44</v>
      </c>
      <c r="E15" s="32"/>
      <c r="F15" s="32"/>
      <c r="G15" s="32"/>
      <c r="H15" s="32"/>
      <c r="I15" s="32"/>
      <c r="J15" s="32"/>
      <c r="K15" s="32">
        <v>1</v>
      </c>
      <c r="L15" s="32">
        <v>24953.93</v>
      </c>
      <c r="M15" s="32">
        <v>6</v>
      </c>
      <c r="N15" s="36">
        <v>647330</v>
      </c>
    </row>
    <row r="16" spans="1:14" ht="18.75">
      <c r="A16" s="14">
        <v>11</v>
      </c>
      <c r="B16" s="15" t="s">
        <v>40</v>
      </c>
      <c r="C16" s="12">
        <v>4</v>
      </c>
      <c r="D16" s="16">
        <v>99815.72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8.75">
      <c r="A17" s="14">
        <v>12</v>
      </c>
      <c r="B17" s="15" t="s">
        <v>41</v>
      </c>
      <c r="C17" s="12">
        <v>4</v>
      </c>
      <c r="D17" s="16">
        <v>99815.72</v>
      </c>
      <c r="E17" s="11"/>
      <c r="F17" s="11"/>
      <c r="G17" s="11"/>
      <c r="H17" s="11"/>
      <c r="I17" s="11"/>
      <c r="J17" s="11"/>
      <c r="K17" s="12">
        <v>1</v>
      </c>
      <c r="L17" s="11">
        <v>24953.93</v>
      </c>
      <c r="M17" s="11"/>
      <c r="N17" s="11"/>
    </row>
    <row r="18" spans="1:14" ht="18.75">
      <c r="A18" s="14">
        <v>13</v>
      </c>
      <c r="B18" s="15" t="s">
        <v>42</v>
      </c>
      <c r="C18" s="12">
        <v>3</v>
      </c>
      <c r="D18" s="16">
        <v>74861.79</v>
      </c>
      <c r="E18" s="11">
        <v>1</v>
      </c>
      <c r="F18" s="11">
        <v>29286.25</v>
      </c>
      <c r="G18" s="11">
        <v>7</v>
      </c>
      <c r="H18" s="11">
        <v>127470.7</v>
      </c>
      <c r="I18" s="12">
        <v>1</v>
      </c>
      <c r="J18" s="12">
        <v>1351.09</v>
      </c>
      <c r="K18" s="11"/>
      <c r="L18" s="11"/>
      <c r="M18" s="11"/>
      <c r="N18" s="11"/>
    </row>
    <row r="19" spans="1:14" ht="18.75">
      <c r="A19" s="14">
        <v>14</v>
      </c>
      <c r="B19" s="15" t="s">
        <v>43</v>
      </c>
      <c r="C19" s="12">
        <v>2</v>
      </c>
      <c r="D19" s="16">
        <v>49907.86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14">
        <v>15</v>
      </c>
      <c r="B20" s="15" t="s">
        <v>44</v>
      </c>
      <c r="C20" s="12">
        <v>2</v>
      </c>
      <c r="D20" s="16">
        <v>49907.86</v>
      </c>
      <c r="E20" s="11">
        <v>1</v>
      </c>
      <c r="F20" s="11">
        <v>29286.25</v>
      </c>
      <c r="G20" s="11">
        <v>7</v>
      </c>
      <c r="H20" s="11">
        <v>127470.7</v>
      </c>
      <c r="I20" s="12">
        <v>1</v>
      </c>
      <c r="J20" s="12">
        <v>1351.09</v>
      </c>
      <c r="K20" s="11"/>
      <c r="L20" s="11"/>
      <c r="M20" s="11"/>
      <c r="N20" s="11"/>
    </row>
    <row r="21" spans="1:14" ht="18.75">
      <c r="A21" s="14">
        <v>16</v>
      </c>
      <c r="B21" s="15" t="s">
        <v>45</v>
      </c>
      <c r="C21" s="12">
        <v>3</v>
      </c>
      <c r="D21" s="16">
        <v>74861.79</v>
      </c>
      <c r="E21" s="11"/>
      <c r="F21" s="11"/>
      <c r="G21" s="11"/>
      <c r="H21" s="11"/>
      <c r="I21" s="11"/>
      <c r="J21" s="11"/>
      <c r="K21" s="12">
        <v>1</v>
      </c>
      <c r="L21" s="11">
        <v>24953.93</v>
      </c>
      <c r="M21" s="11"/>
      <c r="N21" s="11"/>
    </row>
    <row r="22" spans="1:14" ht="18.75">
      <c r="A22" s="14">
        <v>17</v>
      </c>
      <c r="B22" s="15" t="s">
        <v>46</v>
      </c>
      <c r="C22" s="12">
        <v>3</v>
      </c>
      <c r="D22" s="16">
        <v>74861.79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8.75">
      <c r="A23" s="14">
        <v>18</v>
      </c>
      <c r="B23" s="15" t="s">
        <v>47</v>
      </c>
      <c r="C23" s="12">
        <v>4</v>
      </c>
      <c r="D23" s="16">
        <v>99815.72</v>
      </c>
      <c r="E23" s="11"/>
      <c r="F23" s="11"/>
      <c r="G23" s="11"/>
      <c r="H23" s="11"/>
      <c r="I23" s="11"/>
      <c r="J23" s="11"/>
      <c r="K23" s="12">
        <v>1</v>
      </c>
      <c r="L23" s="11">
        <v>24953.93</v>
      </c>
      <c r="M23" s="11"/>
      <c r="N23" s="11"/>
    </row>
    <row r="24" spans="1:14" ht="18.75">
      <c r="A24" s="14">
        <v>19</v>
      </c>
      <c r="B24" s="15" t="s">
        <v>48</v>
      </c>
      <c r="C24" s="12">
        <v>2</v>
      </c>
      <c r="D24" s="16">
        <v>49907.86</v>
      </c>
      <c r="E24" s="11">
        <v>1</v>
      </c>
      <c r="F24" s="11">
        <v>29286.25</v>
      </c>
      <c r="G24" s="11">
        <v>7</v>
      </c>
      <c r="H24" s="11">
        <v>127470.7</v>
      </c>
      <c r="I24" s="12">
        <v>1</v>
      </c>
      <c r="J24" s="12">
        <v>1351.09</v>
      </c>
      <c r="K24" s="11"/>
      <c r="L24" s="11"/>
      <c r="M24" s="11"/>
      <c r="N24" s="11"/>
    </row>
    <row r="25" spans="1:14" ht="18">
      <c r="A25" s="17"/>
      <c r="B25" s="15" t="s">
        <v>7</v>
      </c>
      <c r="C25" s="12">
        <f>SUM(C6:C24)</f>
        <v>70</v>
      </c>
      <c r="D25" s="12">
        <f aca="true" t="shared" si="0" ref="D25:N25">SUM(D6:D24)</f>
        <v>1746775.1000000003</v>
      </c>
      <c r="E25" s="12">
        <f t="shared" si="0"/>
        <v>4</v>
      </c>
      <c r="F25" s="12">
        <f t="shared" si="0"/>
        <v>117145</v>
      </c>
      <c r="G25" s="12">
        <f t="shared" si="0"/>
        <v>28</v>
      </c>
      <c r="H25" s="12">
        <f t="shared" si="0"/>
        <v>509882.8</v>
      </c>
      <c r="I25" s="12">
        <f t="shared" si="0"/>
        <v>4</v>
      </c>
      <c r="J25" s="12">
        <f t="shared" si="0"/>
        <v>5404.36</v>
      </c>
      <c r="K25" s="12">
        <f t="shared" si="0"/>
        <v>6</v>
      </c>
      <c r="L25" s="12">
        <f t="shared" si="0"/>
        <v>149723.58</v>
      </c>
      <c r="M25" s="12">
        <f t="shared" si="0"/>
        <v>12</v>
      </c>
      <c r="N25" s="12">
        <f t="shared" si="0"/>
        <v>1438228</v>
      </c>
    </row>
    <row r="26" ht="15">
      <c r="N26">
        <f>SUM(D25,F25,H25,J25,L25,N25)</f>
        <v>3967158.8400000003</v>
      </c>
    </row>
  </sheetData>
  <sheetProtection/>
  <mergeCells count="10">
    <mergeCell ref="A1:N1"/>
    <mergeCell ref="A2:N2"/>
    <mergeCell ref="A4:A5"/>
    <mergeCell ref="B4:B5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"/>
  <sheetViews>
    <sheetView zoomScale="85" zoomScaleNormal="85" zoomScalePageLayoutView="0" workbookViewId="0" topLeftCell="A1">
      <selection activeCell="I2" sqref="I2:J2"/>
    </sheetView>
  </sheetViews>
  <sheetFormatPr defaultColWidth="9.140625" defaultRowHeight="15"/>
  <cols>
    <col min="2" max="2" width="34.8515625" style="0" customWidth="1"/>
    <col min="3" max="4" width="10.7109375" style="0" customWidth="1"/>
    <col min="5" max="5" width="10.57421875" style="0" customWidth="1"/>
    <col min="6" max="6" width="10.7109375" style="0" customWidth="1"/>
    <col min="7" max="9" width="9.28125" style="0" bestFit="1" customWidth="1"/>
    <col min="10" max="10" width="12.00390625" style="0" customWidth="1"/>
    <col min="11" max="11" width="12.8515625" style="0" customWidth="1"/>
    <col min="12" max="12" width="13.7109375" style="0" customWidth="1"/>
  </cols>
  <sheetData>
    <row r="2" spans="1:12" ht="64.5" customHeight="1">
      <c r="A2" s="1"/>
      <c r="B2" s="1"/>
      <c r="C2" s="68" t="s">
        <v>0</v>
      </c>
      <c r="D2" s="68"/>
      <c r="E2" s="68" t="s">
        <v>1</v>
      </c>
      <c r="F2" s="68"/>
      <c r="G2" s="68" t="s">
        <v>2</v>
      </c>
      <c r="H2" s="68"/>
      <c r="I2" s="68" t="s">
        <v>92</v>
      </c>
      <c r="J2" s="68"/>
      <c r="K2" s="68" t="s">
        <v>4</v>
      </c>
      <c r="L2" s="68"/>
    </row>
    <row r="3" spans="1:12" ht="21.75" customHeight="1">
      <c r="A3" s="1" t="s">
        <v>50</v>
      </c>
      <c r="B3" s="1"/>
      <c r="C3" s="3" t="s">
        <v>5</v>
      </c>
      <c r="D3" s="3" t="s">
        <v>6</v>
      </c>
      <c r="E3" s="3" t="s">
        <v>5</v>
      </c>
      <c r="F3" s="3" t="s">
        <v>6</v>
      </c>
      <c r="G3" s="3" t="s">
        <v>5</v>
      </c>
      <c r="H3" s="3" t="s">
        <v>6</v>
      </c>
      <c r="I3" s="3" t="s">
        <v>5</v>
      </c>
      <c r="J3" s="3" t="s">
        <v>6</v>
      </c>
      <c r="K3" s="3" t="s">
        <v>5</v>
      </c>
      <c r="L3" s="3" t="s">
        <v>6</v>
      </c>
    </row>
    <row r="4" spans="1:12" ht="15.75">
      <c r="A4" s="1">
        <v>1</v>
      </c>
      <c r="B4" s="49" t="s">
        <v>82</v>
      </c>
      <c r="C4" s="4"/>
      <c r="D4" s="4"/>
      <c r="E4" s="4">
        <v>1</v>
      </c>
      <c r="F4" s="5">
        <v>21188</v>
      </c>
      <c r="G4" s="4"/>
      <c r="H4" s="4"/>
      <c r="I4" s="4">
        <v>6</v>
      </c>
      <c r="J4" s="6">
        <v>936170</v>
      </c>
      <c r="K4" s="4">
        <v>5</v>
      </c>
      <c r="L4" s="6">
        <v>134040.6</v>
      </c>
    </row>
    <row r="5" spans="1:12" ht="15.75">
      <c r="A5" s="1">
        <v>2</v>
      </c>
      <c r="B5" s="49" t="s">
        <v>83</v>
      </c>
      <c r="C5" s="4">
        <v>2</v>
      </c>
      <c r="D5" s="5">
        <v>55700</v>
      </c>
      <c r="E5" s="4">
        <v>28</v>
      </c>
      <c r="F5" s="5">
        <v>593264</v>
      </c>
      <c r="G5" s="4">
        <v>2</v>
      </c>
      <c r="H5" s="6">
        <v>2804.5</v>
      </c>
      <c r="I5" s="4"/>
      <c r="J5" s="4"/>
      <c r="K5" s="4">
        <v>7</v>
      </c>
      <c r="L5" s="6">
        <v>187656.84</v>
      </c>
    </row>
    <row r="6" spans="1:12" ht="15.75">
      <c r="A6" s="1">
        <v>3</v>
      </c>
      <c r="B6" s="49" t="s">
        <v>84</v>
      </c>
      <c r="C6" s="4">
        <v>2</v>
      </c>
      <c r="D6" s="5">
        <v>55700</v>
      </c>
      <c r="E6" s="4">
        <v>26</v>
      </c>
      <c r="F6" s="5">
        <v>550888</v>
      </c>
      <c r="G6" s="4">
        <v>2</v>
      </c>
      <c r="H6" s="6">
        <v>2804.5</v>
      </c>
      <c r="I6" s="4">
        <v>6</v>
      </c>
      <c r="J6" s="6">
        <v>936170</v>
      </c>
      <c r="K6" s="4">
        <v>4</v>
      </c>
      <c r="L6" s="6">
        <v>107232.48</v>
      </c>
    </row>
    <row r="7" spans="1:12" ht="15.75">
      <c r="A7" s="1">
        <v>4</v>
      </c>
      <c r="B7" s="49" t="s">
        <v>85</v>
      </c>
      <c r="C7" s="4"/>
      <c r="D7" s="4"/>
      <c r="E7" s="4">
        <v>1</v>
      </c>
      <c r="F7" s="5">
        <v>21188</v>
      </c>
      <c r="G7" s="4"/>
      <c r="H7" s="4"/>
      <c r="I7" s="4"/>
      <c r="J7" s="4"/>
      <c r="K7" s="4">
        <v>2</v>
      </c>
      <c r="L7" s="6">
        <v>53616.24</v>
      </c>
    </row>
    <row r="8" spans="1:12" ht="15.75">
      <c r="A8" s="1">
        <v>5</v>
      </c>
      <c r="B8" s="49" t="s">
        <v>86</v>
      </c>
      <c r="C8" s="4">
        <v>2</v>
      </c>
      <c r="D8" s="4"/>
      <c r="E8" s="4">
        <v>26</v>
      </c>
      <c r="F8" s="5">
        <v>550888</v>
      </c>
      <c r="G8" s="4">
        <v>2</v>
      </c>
      <c r="H8" s="6">
        <v>2804.5</v>
      </c>
      <c r="I8" s="4"/>
      <c r="J8" s="4"/>
      <c r="K8" s="4">
        <v>7</v>
      </c>
      <c r="L8" s="6">
        <v>187656.84</v>
      </c>
    </row>
    <row r="9" spans="1:12" ht="15.75">
      <c r="A9" s="1">
        <v>6</v>
      </c>
      <c r="B9" s="49" t="s">
        <v>87</v>
      </c>
      <c r="C9" s="4"/>
      <c r="D9" s="4"/>
      <c r="E9" s="4">
        <v>2</v>
      </c>
      <c r="F9" s="5">
        <v>42376</v>
      </c>
      <c r="G9" s="4"/>
      <c r="H9" s="4"/>
      <c r="I9" s="4"/>
      <c r="J9" s="4"/>
      <c r="K9" s="4">
        <v>5</v>
      </c>
      <c r="L9" s="6">
        <v>134040.6</v>
      </c>
    </row>
    <row r="10" spans="1:12" ht="15.75">
      <c r="A10" s="1">
        <v>7</v>
      </c>
      <c r="B10" s="49" t="s">
        <v>88</v>
      </c>
      <c r="C10" s="4"/>
      <c r="D10" s="4"/>
      <c r="E10" s="4"/>
      <c r="F10" s="5"/>
      <c r="G10" s="4"/>
      <c r="H10" s="4"/>
      <c r="I10" s="4"/>
      <c r="J10" s="4"/>
      <c r="K10" s="4">
        <v>5</v>
      </c>
      <c r="L10" s="6">
        <v>134040.6</v>
      </c>
    </row>
    <row r="11" spans="1:12" ht="15.75">
      <c r="A11" s="1">
        <v>8</v>
      </c>
      <c r="B11" s="49" t="s">
        <v>89</v>
      </c>
      <c r="C11" s="4"/>
      <c r="D11" s="4"/>
      <c r="E11" s="4"/>
      <c r="F11" s="4"/>
      <c r="G11" s="4"/>
      <c r="H11" s="4"/>
      <c r="I11" s="4">
        <v>6</v>
      </c>
      <c r="J11" s="6">
        <v>936170</v>
      </c>
      <c r="K11" s="4">
        <v>5</v>
      </c>
      <c r="L11" s="6">
        <v>134040.6</v>
      </c>
    </row>
    <row r="12" spans="1:12" ht="15.75">
      <c r="A12" s="1">
        <v>9</v>
      </c>
      <c r="B12" s="49" t="s">
        <v>90</v>
      </c>
      <c r="C12" s="4">
        <v>1</v>
      </c>
      <c r="D12" s="5">
        <v>27850</v>
      </c>
      <c r="E12" s="4">
        <v>13</v>
      </c>
      <c r="F12" s="5">
        <v>275444</v>
      </c>
      <c r="G12" s="4">
        <v>1</v>
      </c>
      <c r="H12" s="6">
        <v>1402.25</v>
      </c>
      <c r="I12" s="4">
        <v>6</v>
      </c>
      <c r="J12" s="6">
        <v>936170</v>
      </c>
      <c r="K12" s="4">
        <v>4</v>
      </c>
      <c r="L12" s="6">
        <v>107232.48</v>
      </c>
    </row>
    <row r="13" spans="2:12" ht="15.75">
      <c r="B13" s="8" t="s">
        <v>7</v>
      </c>
      <c r="C13" s="5">
        <f>SUM(C4:C12)</f>
        <v>7</v>
      </c>
      <c r="D13" s="5">
        <f aca="true" t="shared" si="0" ref="D13:L13">SUM(D4:D12)</f>
        <v>139250</v>
      </c>
      <c r="E13" s="5">
        <f t="shared" si="0"/>
        <v>97</v>
      </c>
      <c r="F13" s="5">
        <f t="shared" si="0"/>
        <v>2055236</v>
      </c>
      <c r="G13" s="5">
        <f t="shared" si="0"/>
        <v>7</v>
      </c>
      <c r="H13" s="5">
        <f t="shared" si="0"/>
        <v>9815.75</v>
      </c>
      <c r="I13" s="5">
        <f t="shared" si="0"/>
        <v>24</v>
      </c>
      <c r="J13" s="5">
        <f t="shared" si="0"/>
        <v>3744680</v>
      </c>
      <c r="K13" s="5">
        <f t="shared" si="0"/>
        <v>44</v>
      </c>
      <c r="L13" s="5">
        <f t="shared" si="0"/>
        <v>1179557.28</v>
      </c>
    </row>
    <row r="14" spans="2:12" ht="15.75">
      <c r="B14" s="8" t="s">
        <v>49</v>
      </c>
      <c r="L14" s="20">
        <f>SUM(D13,F13,H13,J13,L13)</f>
        <v>7128539.03</v>
      </c>
    </row>
  </sheetData>
  <sheetProtection/>
  <mergeCells count="5">
    <mergeCell ref="C2:D2"/>
    <mergeCell ref="E2:F2"/>
    <mergeCell ref="G2:H2"/>
    <mergeCell ref="I2:J2"/>
    <mergeCell ref="K2:L2"/>
  </mergeCells>
  <printOptions/>
  <pageMargins left="0.25" right="0.25" top="0.75" bottom="0.75" header="0.3" footer="0.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I1" sqref="I1:J1"/>
    </sheetView>
  </sheetViews>
  <sheetFormatPr defaultColWidth="9.140625" defaultRowHeight="15"/>
  <cols>
    <col min="1" max="1" width="5.28125" style="0" customWidth="1"/>
    <col min="2" max="2" width="34.8515625" style="0" customWidth="1"/>
    <col min="3" max="4" width="10.28125" style="0" customWidth="1"/>
    <col min="5" max="9" width="9.28125" style="0" bestFit="1" customWidth="1"/>
    <col min="10" max="10" width="9.8515625" style="0" bestFit="1" customWidth="1"/>
    <col min="11" max="11" width="11.140625" style="0" customWidth="1"/>
    <col min="12" max="12" width="10.7109375" style="0" customWidth="1"/>
    <col min="13" max="13" width="8.8515625" style="0" customWidth="1"/>
  </cols>
  <sheetData>
    <row r="1" spans="1:12" ht="65.25" customHeight="1">
      <c r="A1" s="1"/>
      <c r="B1" s="1"/>
      <c r="C1" s="68" t="s">
        <v>0</v>
      </c>
      <c r="D1" s="68"/>
      <c r="E1" s="68" t="s">
        <v>1</v>
      </c>
      <c r="F1" s="68"/>
      <c r="G1" s="68" t="s">
        <v>2</v>
      </c>
      <c r="H1" s="68"/>
      <c r="I1" s="68" t="s">
        <v>92</v>
      </c>
      <c r="J1" s="68"/>
      <c r="K1" s="68" t="s">
        <v>4</v>
      </c>
      <c r="L1" s="68"/>
    </row>
    <row r="2" spans="1:12" ht="47.25" customHeight="1">
      <c r="A2" s="1"/>
      <c r="B2" s="1"/>
      <c r="C2" s="3" t="s">
        <v>5</v>
      </c>
      <c r="D2" s="3" t="s">
        <v>6</v>
      </c>
      <c r="E2" s="3" t="s">
        <v>5</v>
      </c>
      <c r="F2" s="3" t="s">
        <v>6</v>
      </c>
      <c r="G2" s="3" t="s">
        <v>5</v>
      </c>
      <c r="H2" s="3" t="s">
        <v>6</v>
      </c>
      <c r="I2" s="3" t="s">
        <v>5</v>
      </c>
      <c r="J2" s="3" t="s">
        <v>6</v>
      </c>
      <c r="K2" s="3" t="s">
        <v>5</v>
      </c>
      <c r="L2" s="3" t="s">
        <v>6</v>
      </c>
    </row>
    <row r="3" spans="1:12" ht="15.75">
      <c r="A3" s="1">
        <v>1</v>
      </c>
      <c r="B3" s="15" t="s">
        <v>53</v>
      </c>
      <c r="C3" s="4">
        <v>1</v>
      </c>
      <c r="D3" s="4">
        <v>27850</v>
      </c>
      <c r="E3" s="4">
        <v>7</v>
      </c>
      <c r="F3" s="4">
        <v>148316</v>
      </c>
      <c r="G3" s="4">
        <v>1</v>
      </c>
      <c r="H3" s="4">
        <v>1402.25</v>
      </c>
      <c r="I3" s="4"/>
      <c r="J3" s="4"/>
      <c r="K3" s="4">
        <v>2</v>
      </c>
      <c r="L3" s="6">
        <v>53616.24</v>
      </c>
    </row>
    <row r="4" spans="1:12" ht="15.75">
      <c r="A4" s="1">
        <v>2</v>
      </c>
      <c r="B4" s="15" t="s">
        <v>54</v>
      </c>
      <c r="C4" s="4"/>
      <c r="D4" s="4"/>
      <c r="E4" s="4"/>
      <c r="F4" s="4"/>
      <c r="G4" s="4"/>
      <c r="H4" s="4"/>
      <c r="I4" s="4"/>
      <c r="J4" s="4"/>
      <c r="K4" s="4">
        <v>1</v>
      </c>
      <c r="L4" s="6">
        <v>26808.12</v>
      </c>
    </row>
    <row r="5" spans="1:12" ht="15.75">
      <c r="A5" s="1">
        <v>3</v>
      </c>
      <c r="B5" s="15" t="s">
        <v>55</v>
      </c>
      <c r="C5" s="4">
        <v>2</v>
      </c>
      <c r="D5" s="4">
        <v>55700</v>
      </c>
      <c r="E5" s="4">
        <v>14</v>
      </c>
      <c r="F5" s="4">
        <v>296632</v>
      </c>
      <c r="G5" s="4">
        <v>2</v>
      </c>
      <c r="H5" s="4">
        <v>2804.5</v>
      </c>
      <c r="I5" s="4">
        <v>4</v>
      </c>
      <c r="J5" s="4">
        <v>726241.5</v>
      </c>
      <c r="K5" s="4">
        <v>2</v>
      </c>
      <c r="L5" s="6">
        <v>53616.24</v>
      </c>
    </row>
    <row r="6" spans="1:12" ht="15.75">
      <c r="A6" s="1">
        <v>4</v>
      </c>
      <c r="B6" s="15" t="s">
        <v>56</v>
      </c>
      <c r="C6" s="4">
        <v>1</v>
      </c>
      <c r="D6" s="4">
        <v>27850</v>
      </c>
      <c r="E6" s="4">
        <v>5</v>
      </c>
      <c r="F6" s="4">
        <v>105840</v>
      </c>
      <c r="G6" s="4">
        <v>1</v>
      </c>
      <c r="H6" s="4">
        <v>1402.25</v>
      </c>
      <c r="I6" s="4"/>
      <c r="J6" s="4"/>
      <c r="K6" s="4">
        <v>1</v>
      </c>
      <c r="L6" s="6">
        <v>26808.12</v>
      </c>
    </row>
    <row r="7" spans="1:12" ht="15.75">
      <c r="A7" s="1">
        <v>5</v>
      </c>
      <c r="B7" s="15" t="s">
        <v>57</v>
      </c>
      <c r="C7" s="4">
        <v>1</v>
      </c>
      <c r="D7" s="4">
        <v>27850</v>
      </c>
      <c r="E7" s="4">
        <v>7</v>
      </c>
      <c r="F7" s="4">
        <v>148316</v>
      </c>
      <c r="G7" s="4">
        <v>1</v>
      </c>
      <c r="H7" s="4">
        <v>1402.25</v>
      </c>
      <c r="I7" s="4"/>
      <c r="J7" s="4"/>
      <c r="K7" s="4">
        <v>2</v>
      </c>
      <c r="L7" s="6">
        <v>53616.24</v>
      </c>
    </row>
    <row r="8" spans="1:12" ht="15.75">
      <c r="A8" s="1">
        <v>6</v>
      </c>
      <c r="B8" s="15" t="s">
        <v>58</v>
      </c>
      <c r="C8" s="4">
        <v>1</v>
      </c>
      <c r="D8" s="4">
        <v>27850</v>
      </c>
      <c r="E8" s="4">
        <v>13</v>
      </c>
      <c r="F8" s="4"/>
      <c r="G8" s="4">
        <v>1</v>
      </c>
      <c r="H8" s="4">
        <v>1402.25</v>
      </c>
      <c r="I8" s="4"/>
      <c r="J8" s="4"/>
      <c r="K8" s="4">
        <v>4</v>
      </c>
      <c r="L8" s="6">
        <v>107232.48</v>
      </c>
    </row>
    <row r="9" spans="1:12" ht="15.75">
      <c r="A9" s="1">
        <v>7</v>
      </c>
      <c r="B9" s="15" t="s">
        <v>59</v>
      </c>
      <c r="C9" s="4">
        <v>1</v>
      </c>
      <c r="D9" s="4">
        <v>27850</v>
      </c>
      <c r="E9" s="4">
        <v>7</v>
      </c>
      <c r="F9" s="4">
        <v>148316</v>
      </c>
      <c r="G9" s="4">
        <v>1</v>
      </c>
      <c r="H9" s="4">
        <v>1402.25</v>
      </c>
      <c r="I9" s="4">
        <v>6</v>
      </c>
      <c r="J9" s="4">
        <v>936170</v>
      </c>
      <c r="K9" s="4">
        <v>3</v>
      </c>
      <c r="L9" s="6">
        <v>80424.36</v>
      </c>
    </row>
    <row r="10" spans="1:12" ht="15.75">
      <c r="A10" s="1">
        <v>8</v>
      </c>
      <c r="B10" s="15" t="s">
        <v>60</v>
      </c>
      <c r="C10" s="4">
        <v>1</v>
      </c>
      <c r="D10" s="4">
        <v>27850</v>
      </c>
      <c r="E10" s="4">
        <v>7</v>
      </c>
      <c r="F10" s="4">
        <v>148316</v>
      </c>
      <c r="G10" s="4">
        <v>1</v>
      </c>
      <c r="H10" s="4">
        <v>1402.25</v>
      </c>
      <c r="I10" s="4">
        <v>6</v>
      </c>
      <c r="J10" s="4">
        <v>936170</v>
      </c>
      <c r="K10" s="4">
        <v>2</v>
      </c>
      <c r="L10" s="6">
        <v>53616.24</v>
      </c>
    </row>
    <row r="11" spans="1:12" s="47" customFormat="1" ht="15.75">
      <c r="A11" s="43">
        <v>9</v>
      </c>
      <c r="B11" s="44" t="s">
        <v>61</v>
      </c>
      <c r="C11" s="45">
        <v>1</v>
      </c>
      <c r="D11" s="45">
        <v>27850</v>
      </c>
      <c r="E11" s="45">
        <v>7</v>
      </c>
      <c r="F11" s="45">
        <v>148316</v>
      </c>
      <c r="G11" s="45">
        <v>1</v>
      </c>
      <c r="H11" s="45">
        <v>1402.25</v>
      </c>
      <c r="I11" s="45"/>
      <c r="J11" s="45"/>
      <c r="K11" s="45">
        <v>2</v>
      </c>
      <c r="L11" s="46">
        <v>53616.24</v>
      </c>
    </row>
    <row r="12" spans="1:13" s="42" customFormat="1" ht="15.75">
      <c r="A12" s="19">
        <v>10</v>
      </c>
      <c r="B12" s="38" t="s">
        <v>62</v>
      </c>
      <c r="C12" s="39"/>
      <c r="D12" s="39"/>
      <c r="E12" s="39"/>
      <c r="F12" s="39"/>
      <c r="G12" s="39"/>
      <c r="H12" s="39"/>
      <c r="I12" s="39"/>
      <c r="J12" s="39"/>
      <c r="K12" s="39">
        <v>2</v>
      </c>
      <c r="L12" s="40">
        <v>53616.24</v>
      </c>
      <c r="M12" s="41"/>
    </row>
    <row r="13" spans="1:13" ht="15.75">
      <c r="A13" s="1">
        <v>11</v>
      </c>
      <c r="B13" s="15" t="s">
        <v>63</v>
      </c>
      <c r="C13" s="4">
        <v>1</v>
      </c>
      <c r="D13" s="4">
        <v>27850</v>
      </c>
      <c r="E13" s="4">
        <v>7</v>
      </c>
      <c r="F13" s="4">
        <v>148316</v>
      </c>
      <c r="G13" s="4">
        <v>1</v>
      </c>
      <c r="H13" s="4">
        <v>1402.25</v>
      </c>
      <c r="I13" s="4">
        <v>4</v>
      </c>
      <c r="J13" s="4">
        <v>726241.5</v>
      </c>
      <c r="K13" s="4">
        <v>1</v>
      </c>
      <c r="L13" s="6">
        <v>26808.12</v>
      </c>
      <c r="M13" s="7"/>
    </row>
    <row r="14" spans="1:13" ht="15.75">
      <c r="A14" s="1">
        <v>12</v>
      </c>
      <c r="B14" s="15" t="s">
        <v>64</v>
      </c>
      <c r="C14" s="4"/>
      <c r="D14" s="4"/>
      <c r="E14" s="4"/>
      <c r="F14" s="4"/>
      <c r="G14" s="4"/>
      <c r="H14" s="4"/>
      <c r="I14" s="4">
        <v>4</v>
      </c>
      <c r="J14" s="4">
        <v>726241.5</v>
      </c>
      <c r="K14" s="4">
        <v>2</v>
      </c>
      <c r="L14" s="6">
        <v>53616.24</v>
      </c>
      <c r="M14" s="7"/>
    </row>
    <row r="15" spans="1:12" ht="15.75">
      <c r="A15" s="1">
        <v>13</v>
      </c>
      <c r="B15" s="15" t="s">
        <v>65</v>
      </c>
      <c r="C15" s="4">
        <v>1</v>
      </c>
      <c r="D15" s="4">
        <v>27850</v>
      </c>
      <c r="E15" s="4">
        <v>7</v>
      </c>
      <c r="F15" s="4">
        <v>148316</v>
      </c>
      <c r="G15" s="4">
        <v>1</v>
      </c>
      <c r="H15" s="4">
        <v>1402.25</v>
      </c>
      <c r="I15" s="4"/>
      <c r="J15" s="4"/>
      <c r="K15" s="4">
        <v>2</v>
      </c>
      <c r="L15" s="6">
        <v>53616.24</v>
      </c>
    </row>
    <row r="16" spans="1:12" ht="15.75">
      <c r="A16" s="1">
        <v>14</v>
      </c>
      <c r="B16" s="15" t="s">
        <v>66</v>
      </c>
      <c r="C16" s="4">
        <v>1</v>
      </c>
      <c r="D16" s="4">
        <v>27850</v>
      </c>
      <c r="E16" s="4">
        <v>5</v>
      </c>
      <c r="F16" s="4">
        <v>105940</v>
      </c>
      <c r="G16" s="4">
        <v>1</v>
      </c>
      <c r="H16" s="4">
        <v>1402.25</v>
      </c>
      <c r="I16" s="4"/>
      <c r="J16" s="4"/>
      <c r="K16" s="4">
        <v>2</v>
      </c>
      <c r="L16" s="6">
        <v>53616.24</v>
      </c>
    </row>
    <row r="17" spans="1:12" ht="15.75">
      <c r="A17" s="1">
        <v>15</v>
      </c>
      <c r="B17" s="15" t="s">
        <v>67</v>
      </c>
      <c r="C17" s="4">
        <v>1</v>
      </c>
      <c r="D17" s="4">
        <v>27850</v>
      </c>
      <c r="E17" s="4">
        <v>7</v>
      </c>
      <c r="F17" s="4">
        <v>148316</v>
      </c>
      <c r="G17" s="4">
        <v>1</v>
      </c>
      <c r="H17" s="4">
        <v>1402.25</v>
      </c>
      <c r="I17" s="4"/>
      <c r="J17" s="4"/>
      <c r="K17" s="4">
        <v>2</v>
      </c>
      <c r="L17" s="6">
        <v>53616.24</v>
      </c>
    </row>
    <row r="18" spans="1:12" ht="15.75">
      <c r="A18" s="1">
        <v>16</v>
      </c>
      <c r="B18" s="15" t="s">
        <v>68</v>
      </c>
      <c r="C18" s="4">
        <v>1</v>
      </c>
      <c r="D18" s="4">
        <v>27850</v>
      </c>
      <c r="E18" s="4">
        <v>8</v>
      </c>
      <c r="F18" s="4">
        <v>169504</v>
      </c>
      <c r="G18" s="4">
        <v>1</v>
      </c>
      <c r="H18" s="4">
        <v>1402.25</v>
      </c>
      <c r="I18" s="4">
        <v>2</v>
      </c>
      <c r="J18" s="4" t="s">
        <v>3</v>
      </c>
      <c r="K18" s="4">
        <v>1</v>
      </c>
      <c r="L18" s="6">
        <v>26808.12</v>
      </c>
    </row>
    <row r="19" spans="1:12" ht="15.75">
      <c r="A19" s="1">
        <v>17</v>
      </c>
      <c r="B19" s="15" t="s">
        <v>69</v>
      </c>
      <c r="C19" s="4"/>
      <c r="D19" s="4"/>
      <c r="E19" s="4"/>
      <c r="F19" s="4"/>
      <c r="G19" s="4"/>
      <c r="H19" s="4"/>
      <c r="I19" s="4"/>
      <c r="J19" s="4"/>
      <c r="K19" s="4">
        <v>1</v>
      </c>
      <c r="L19" s="6">
        <v>26808.12</v>
      </c>
    </row>
    <row r="20" spans="1:12" ht="15.75">
      <c r="A20" s="18">
        <v>18</v>
      </c>
      <c r="B20" s="15" t="s">
        <v>70</v>
      </c>
      <c r="C20" s="4"/>
      <c r="D20" s="4"/>
      <c r="E20" s="4"/>
      <c r="F20" s="4"/>
      <c r="G20" s="4"/>
      <c r="H20" s="4"/>
      <c r="I20" s="4"/>
      <c r="J20" s="4"/>
      <c r="K20" s="4">
        <v>1</v>
      </c>
      <c r="L20" s="6">
        <v>26808.12</v>
      </c>
    </row>
    <row r="21" spans="1:12" ht="15.75">
      <c r="A21" s="19">
        <v>19</v>
      </c>
      <c r="B21" s="15" t="s">
        <v>71</v>
      </c>
      <c r="C21" s="4"/>
      <c r="D21" s="4"/>
      <c r="E21" s="4"/>
      <c r="F21" s="4"/>
      <c r="G21" s="4"/>
      <c r="H21" s="4"/>
      <c r="I21" s="4"/>
      <c r="J21" s="4"/>
      <c r="K21" s="4">
        <v>1</v>
      </c>
      <c r="L21" s="6">
        <v>26808.12</v>
      </c>
    </row>
    <row r="22" spans="1:12" ht="15.75">
      <c r="A22" s="1"/>
      <c r="B22" s="2" t="s">
        <v>7</v>
      </c>
      <c r="C22" s="4">
        <f>SUM(C3:C21)</f>
        <v>14</v>
      </c>
      <c r="D22" s="4">
        <f aca="true" t="shared" si="0" ref="D22:L22">SUM(D3:D21)</f>
        <v>389900</v>
      </c>
      <c r="E22" s="4">
        <f t="shared" si="0"/>
        <v>101</v>
      </c>
      <c r="F22" s="4">
        <f t="shared" si="0"/>
        <v>1864444</v>
      </c>
      <c r="G22" s="4">
        <f t="shared" si="0"/>
        <v>14</v>
      </c>
      <c r="H22" s="4">
        <f t="shared" si="0"/>
        <v>19631.5</v>
      </c>
      <c r="I22" s="4">
        <f t="shared" si="0"/>
        <v>26</v>
      </c>
      <c r="J22" s="4">
        <f t="shared" si="0"/>
        <v>4051064.5</v>
      </c>
      <c r="K22" s="4">
        <f t="shared" si="0"/>
        <v>34</v>
      </c>
      <c r="L22" s="4">
        <f t="shared" si="0"/>
        <v>911476.08</v>
      </c>
    </row>
    <row r="23" spans="2:12" ht="15.75">
      <c r="B23" s="8" t="s">
        <v>49</v>
      </c>
      <c r="K23" s="7"/>
      <c r="L23" s="7">
        <f>SUM(D22,F22,H22,J22,L22)</f>
        <v>7236516.08</v>
      </c>
    </row>
    <row r="24" spans="11:12" ht="15">
      <c r="K24" s="7"/>
      <c r="L24" s="7"/>
    </row>
    <row r="25" spans="11:12" ht="15">
      <c r="K25" s="7"/>
      <c r="L25" s="7"/>
    </row>
    <row r="26" spans="11:12" ht="15">
      <c r="K26" s="7"/>
      <c r="L26" s="7"/>
    </row>
    <row r="27" spans="11:12" ht="15">
      <c r="K27" s="7"/>
      <c r="L27" s="7"/>
    </row>
    <row r="28" spans="11:12" ht="15">
      <c r="K28" s="7"/>
      <c r="L28" s="7"/>
    </row>
    <row r="29" spans="11:12" ht="15">
      <c r="K29" s="7"/>
      <c r="L29" s="7"/>
    </row>
    <row r="30" spans="11:12" ht="15">
      <c r="K30" s="7"/>
      <c r="L30" s="7"/>
    </row>
    <row r="31" spans="11:12" ht="15">
      <c r="K31" s="7"/>
      <c r="L31" s="7"/>
    </row>
    <row r="32" spans="11:12" ht="15">
      <c r="K32" s="7"/>
      <c r="L32" s="7"/>
    </row>
    <row r="33" spans="11:12" ht="15">
      <c r="K33" s="7"/>
      <c r="L33" s="7"/>
    </row>
    <row r="34" spans="11:12" ht="15">
      <c r="K34" s="7"/>
      <c r="L34" s="7"/>
    </row>
    <row r="35" spans="11:12" ht="15">
      <c r="K35" s="7"/>
      <c r="L35" s="7"/>
    </row>
    <row r="36" spans="11:12" ht="15">
      <c r="K36" s="7"/>
      <c r="L36" s="7"/>
    </row>
    <row r="37" spans="11:12" ht="15">
      <c r="K37" s="7"/>
      <c r="L37" s="7"/>
    </row>
    <row r="38" spans="11:12" ht="15">
      <c r="K38" s="7"/>
      <c r="L38" s="7"/>
    </row>
    <row r="39" spans="11:12" ht="15">
      <c r="K39" s="7"/>
      <c r="L39" s="7"/>
    </row>
    <row r="40" spans="11:12" ht="15">
      <c r="K40" s="7"/>
      <c r="L40" s="7"/>
    </row>
    <row r="41" spans="11:12" ht="15">
      <c r="K41" s="7"/>
      <c r="L41" s="7"/>
    </row>
    <row r="42" spans="11:12" ht="15">
      <c r="K42" s="7"/>
      <c r="L42" s="7"/>
    </row>
    <row r="43" spans="11:12" ht="15">
      <c r="K43" s="7"/>
      <c r="L43" s="7"/>
    </row>
    <row r="44" spans="11:12" ht="15">
      <c r="K44" s="7"/>
      <c r="L44" s="7"/>
    </row>
    <row r="45" spans="11:12" ht="15">
      <c r="K45" s="7"/>
      <c r="L45" s="7"/>
    </row>
    <row r="46" spans="11:12" ht="15">
      <c r="K46" s="7"/>
      <c r="L46" s="7"/>
    </row>
    <row r="47" spans="11:12" ht="15">
      <c r="K47" s="7"/>
      <c r="L47" s="7"/>
    </row>
    <row r="48" spans="11:12" ht="15">
      <c r="K48" s="7"/>
      <c r="L48" s="7"/>
    </row>
    <row r="49" spans="11:12" ht="15">
      <c r="K49" s="7"/>
      <c r="L49" s="7"/>
    </row>
    <row r="50" spans="11:12" ht="15">
      <c r="K50" s="7"/>
      <c r="L50" s="7"/>
    </row>
    <row r="51" spans="11:12" ht="15">
      <c r="K51" s="7"/>
      <c r="L51" s="7"/>
    </row>
    <row r="52" spans="11:12" ht="15">
      <c r="K52" s="7"/>
      <c r="L52" s="7"/>
    </row>
    <row r="53" spans="11:12" ht="15">
      <c r="K53" s="7"/>
      <c r="L53" s="7"/>
    </row>
    <row r="54" spans="11:12" ht="15">
      <c r="K54" s="7"/>
      <c r="L54" s="7"/>
    </row>
    <row r="55" spans="11:12" ht="15">
      <c r="K55" s="7"/>
      <c r="L55" s="7"/>
    </row>
    <row r="56" spans="11:12" ht="15">
      <c r="K56" s="7"/>
      <c r="L56" s="7"/>
    </row>
    <row r="57" spans="11:12" ht="15">
      <c r="K57" s="7"/>
      <c r="L57" s="7"/>
    </row>
    <row r="58" spans="11:12" ht="15">
      <c r="K58" s="7"/>
      <c r="L58" s="7"/>
    </row>
    <row r="59" spans="11:12" ht="15">
      <c r="K59" s="7"/>
      <c r="L59" s="7"/>
    </row>
    <row r="60" spans="11:12" ht="15">
      <c r="K60" s="7"/>
      <c r="L60" s="7"/>
    </row>
    <row r="61" spans="11:12" ht="15">
      <c r="K61" s="7"/>
      <c r="L61" s="7"/>
    </row>
    <row r="62" spans="11:12" ht="15">
      <c r="K62" s="7"/>
      <c r="L62" s="7"/>
    </row>
    <row r="63" spans="11:12" ht="15">
      <c r="K63" s="7"/>
      <c r="L63" s="7"/>
    </row>
    <row r="64" spans="11:12" ht="15">
      <c r="K64" s="7"/>
      <c r="L64" s="7"/>
    </row>
    <row r="65" spans="11:12" ht="15">
      <c r="K65" s="7"/>
      <c r="L65" s="7"/>
    </row>
    <row r="66" spans="11:12" ht="15">
      <c r="K66" s="7"/>
      <c r="L66" s="7"/>
    </row>
    <row r="67" spans="11:12" ht="15">
      <c r="K67" s="7"/>
      <c r="L67" s="7"/>
    </row>
    <row r="68" spans="11:12" ht="15">
      <c r="K68" s="7"/>
      <c r="L68" s="7"/>
    </row>
    <row r="69" spans="11:12" ht="15">
      <c r="K69" s="7"/>
      <c r="L69" s="7"/>
    </row>
    <row r="70" spans="11:12" ht="15">
      <c r="K70" s="7"/>
      <c r="L70" s="7"/>
    </row>
    <row r="71" spans="11:12" ht="15">
      <c r="K71" s="7"/>
      <c r="L71" s="7"/>
    </row>
    <row r="72" spans="11:12" ht="15">
      <c r="K72" s="7"/>
      <c r="L72" s="7"/>
    </row>
    <row r="73" spans="11:12" ht="15">
      <c r="K73" s="7"/>
      <c r="L73" s="7"/>
    </row>
    <row r="74" spans="11:12" ht="15">
      <c r="K74" s="7"/>
      <c r="L74" s="7"/>
    </row>
    <row r="75" spans="11:12" ht="15">
      <c r="K75" s="7"/>
      <c r="L75" s="7"/>
    </row>
    <row r="76" spans="11:12" ht="15">
      <c r="K76" s="7"/>
      <c r="L76" s="7"/>
    </row>
    <row r="77" spans="11:12" ht="15">
      <c r="K77" s="7"/>
      <c r="L77" s="7"/>
    </row>
    <row r="78" spans="11:12" ht="15">
      <c r="K78" s="7"/>
      <c r="L78" s="7"/>
    </row>
    <row r="79" spans="11:12" ht="15">
      <c r="K79" s="7"/>
      <c r="L79" s="7"/>
    </row>
    <row r="80" spans="11:12" ht="15">
      <c r="K80" s="7"/>
      <c r="L80" s="7"/>
    </row>
    <row r="81" spans="11:12" ht="15">
      <c r="K81" s="7"/>
      <c r="L81" s="7"/>
    </row>
    <row r="82" spans="11:12" ht="15">
      <c r="K82" s="7"/>
      <c r="L82" s="7"/>
    </row>
    <row r="83" spans="11:12" ht="15">
      <c r="K83" s="7"/>
      <c r="L83" s="7"/>
    </row>
  </sheetData>
  <sheetProtection/>
  <mergeCells count="5">
    <mergeCell ref="C1:D1"/>
    <mergeCell ref="E1:F1"/>
    <mergeCell ref="G1:H1"/>
    <mergeCell ref="I1:J1"/>
    <mergeCell ref="K1:L1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2" max="2" width="18.7109375" style="50" customWidth="1"/>
    <col min="3" max="3" width="9.00390625" style="0" bestFit="1" customWidth="1"/>
    <col min="4" max="4" width="11.00390625" style="0" bestFit="1" customWidth="1"/>
    <col min="5" max="5" width="9.00390625" style="0" bestFit="1" customWidth="1"/>
    <col min="6" max="6" width="13.28125" style="0" customWidth="1"/>
    <col min="7" max="8" width="9.00390625" style="0" bestFit="1" customWidth="1"/>
    <col min="9" max="9" width="10.00390625" style="0" customWidth="1"/>
    <col min="10" max="10" width="11.7109375" style="0" customWidth="1"/>
    <col min="11" max="11" width="10.421875" style="0" customWidth="1"/>
    <col min="12" max="12" width="11.421875" style="0" customWidth="1"/>
    <col min="13" max="13" width="9.00390625" style="0" bestFit="1" customWidth="1"/>
    <col min="14" max="14" width="16.8515625" style="0" customWidth="1"/>
  </cols>
  <sheetData>
    <row r="2" spans="1:20" ht="66" customHeight="1">
      <c r="A2" s="1"/>
      <c r="B2" s="48"/>
      <c r="C2" s="68" t="s">
        <v>51</v>
      </c>
      <c r="D2" s="68"/>
      <c r="E2" s="68" t="s">
        <v>99</v>
      </c>
      <c r="F2" s="68"/>
      <c r="G2" s="68" t="s">
        <v>2</v>
      </c>
      <c r="H2" s="68"/>
      <c r="I2" s="69" t="s">
        <v>76</v>
      </c>
      <c r="J2" s="70"/>
      <c r="K2" s="69" t="s">
        <v>77</v>
      </c>
      <c r="L2" s="70"/>
      <c r="M2" s="68" t="s">
        <v>78</v>
      </c>
      <c r="N2" s="68"/>
      <c r="O2" s="61" t="s">
        <v>91</v>
      </c>
      <c r="P2" s="61"/>
      <c r="Q2" s="61"/>
      <c r="R2" s="61"/>
      <c r="S2" s="61"/>
      <c r="T2" s="61"/>
    </row>
    <row r="3" spans="1:20" ht="31.5">
      <c r="A3" s="1" t="s">
        <v>50</v>
      </c>
      <c r="B3" s="48"/>
      <c r="C3" s="21" t="s">
        <v>5</v>
      </c>
      <c r="D3" s="21" t="s">
        <v>6</v>
      </c>
      <c r="E3" s="21" t="s">
        <v>5</v>
      </c>
      <c r="F3" s="21" t="s">
        <v>6</v>
      </c>
      <c r="G3" s="21" t="s">
        <v>5</v>
      </c>
      <c r="H3" s="21" t="s">
        <v>6</v>
      </c>
      <c r="I3" s="22" t="s">
        <v>5</v>
      </c>
      <c r="J3" s="22" t="s">
        <v>6</v>
      </c>
      <c r="K3" s="22" t="s">
        <v>5</v>
      </c>
      <c r="L3" s="22" t="s">
        <v>6</v>
      </c>
      <c r="M3" s="21" t="s">
        <v>5</v>
      </c>
      <c r="N3" s="21" t="s">
        <v>6</v>
      </c>
      <c r="O3" s="4" t="s">
        <v>98</v>
      </c>
      <c r="P3" s="4" t="s">
        <v>93</v>
      </c>
      <c r="Q3" s="4" t="s">
        <v>94</v>
      </c>
      <c r="R3" s="4" t="s">
        <v>95</v>
      </c>
      <c r="S3" s="4" t="s">
        <v>96</v>
      </c>
      <c r="T3" s="4" t="s">
        <v>97</v>
      </c>
    </row>
    <row r="4" spans="1:20" ht="15.75">
      <c r="A4" s="1">
        <v>1</v>
      </c>
      <c r="B4" s="49" t="s">
        <v>82</v>
      </c>
      <c r="C4" s="4"/>
      <c r="D4" s="23"/>
      <c r="E4" s="4"/>
      <c r="F4" s="5"/>
      <c r="G4" s="4"/>
      <c r="H4" s="4"/>
      <c r="I4" s="4">
        <v>1</v>
      </c>
      <c r="J4" s="27">
        <v>22710.8</v>
      </c>
      <c r="K4" s="4">
        <v>13</v>
      </c>
      <c r="L4" s="23">
        <v>264277</v>
      </c>
      <c r="M4" s="4">
        <v>3</v>
      </c>
      <c r="N4" s="6">
        <v>69096</v>
      </c>
      <c r="O4" s="1"/>
      <c r="P4" s="1"/>
      <c r="Q4" s="1"/>
      <c r="R4" s="1"/>
      <c r="S4" s="1"/>
      <c r="T4" s="1"/>
    </row>
    <row r="5" spans="1:20" ht="15.75">
      <c r="A5" s="1">
        <v>2</v>
      </c>
      <c r="B5" s="49" t="s">
        <v>83</v>
      </c>
      <c r="C5" s="4">
        <v>1</v>
      </c>
      <c r="D5" s="23">
        <v>23982</v>
      </c>
      <c r="E5" s="4">
        <v>13</v>
      </c>
      <c r="F5" s="23">
        <v>259818</v>
      </c>
      <c r="G5" s="4">
        <v>1</v>
      </c>
      <c r="H5" s="6">
        <v>1170</v>
      </c>
      <c r="I5" s="6"/>
      <c r="J5" s="27"/>
      <c r="K5" s="6"/>
      <c r="L5" s="23"/>
      <c r="M5" s="4">
        <v>8</v>
      </c>
      <c r="N5" s="23">
        <v>184256</v>
      </c>
      <c r="O5" s="1"/>
      <c r="P5" s="1"/>
      <c r="Q5" s="1"/>
      <c r="R5" s="1"/>
      <c r="S5" s="1"/>
      <c r="T5" s="1"/>
    </row>
    <row r="6" spans="1:20" ht="15.75">
      <c r="A6" s="1">
        <v>3</v>
      </c>
      <c r="B6" s="49" t="s">
        <v>84</v>
      </c>
      <c r="C6" s="4"/>
      <c r="D6" s="23"/>
      <c r="E6" s="4"/>
      <c r="F6" s="5"/>
      <c r="G6" s="4"/>
      <c r="H6" s="6"/>
      <c r="I6" s="6"/>
      <c r="J6" s="27"/>
      <c r="K6" s="6"/>
      <c r="L6" s="23"/>
      <c r="M6" s="4">
        <v>6</v>
      </c>
      <c r="N6" s="23">
        <v>138192</v>
      </c>
      <c r="O6" s="1"/>
      <c r="P6" s="1"/>
      <c r="Q6" s="1"/>
      <c r="R6" s="1"/>
      <c r="S6" s="1"/>
      <c r="T6" s="1"/>
    </row>
    <row r="7" spans="1:20" ht="15.75">
      <c r="A7" s="1">
        <v>4</v>
      </c>
      <c r="B7" s="49" t="s">
        <v>85</v>
      </c>
      <c r="C7" s="4">
        <v>1</v>
      </c>
      <c r="D7" s="23">
        <v>23982</v>
      </c>
      <c r="E7" s="4">
        <v>13</v>
      </c>
      <c r="F7" s="23">
        <v>259818</v>
      </c>
      <c r="G7" s="4">
        <v>1</v>
      </c>
      <c r="H7" s="6">
        <v>1170</v>
      </c>
      <c r="I7" s="4"/>
      <c r="J7" s="27"/>
      <c r="K7" s="4"/>
      <c r="L7" s="23"/>
      <c r="M7" s="4">
        <v>6</v>
      </c>
      <c r="N7" s="23">
        <v>138192</v>
      </c>
      <c r="O7" s="1"/>
      <c r="P7" s="1"/>
      <c r="Q7" s="1"/>
      <c r="R7" s="1"/>
      <c r="S7" s="1"/>
      <c r="T7" s="1"/>
    </row>
    <row r="8" spans="1:20" ht="15.75">
      <c r="A8" s="1">
        <v>5</v>
      </c>
      <c r="B8" s="49" t="s">
        <v>86</v>
      </c>
      <c r="C8" s="4">
        <v>1</v>
      </c>
      <c r="D8" s="23">
        <v>23982</v>
      </c>
      <c r="E8" s="4">
        <v>13</v>
      </c>
      <c r="F8" s="23">
        <v>259818</v>
      </c>
      <c r="G8" s="4">
        <v>1</v>
      </c>
      <c r="H8" s="6">
        <v>1170</v>
      </c>
      <c r="I8" s="6"/>
      <c r="J8" s="27"/>
      <c r="K8" s="6"/>
      <c r="L8" s="23"/>
      <c r="M8" s="4">
        <v>8</v>
      </c>
      <c r="N8" s="23">
        <v>184256</v>
      </c>
      <c r="O8" s="51">
        <v>1</v>
      </c>
      <c r="P8" s="51">
        <v>1</v>
      </c>
      <c r="Q8" s="51">
        <v>1</v>
      </c>
      <c r="R8" s="51">
        <v>1</v>
      </c>
      <c r="S8" s="51">
        <v>1</v>
      </c>
      <c r="T8" s="51">
        <v>1</v>
      </c>
    </row>
    <row r="9" spans="1:20" ht="15.75">
      <c r="A9" s="1">
        <v>6</v>
      </c>
      <c r="B9" s="49" t="s">
        <v>87</v>
      </c>
      <c r="C9" s="4">
        <v>1</v>
      </c>
      <c r="D9" s="23">
        <v>23982</v>
      </c>
      <c r="E9" s="4">
        <v>13</v>
      </c>
      <c r="F9" s="23">
        <v>259818</v>
      </c>
      <c r="G9" s="4">
        <v>1</v>
      </c>
      <c r="H9" s="6">
        <v>1170</v>
      </c>
      <c r="I9" s="4"/>
      <c r="J9" s="27"/>
      <c r="K9" s="4"/>
      <c r="L9" s="23"/>
      <c r="M9" s="4">
        <v>3</v>
      </c>
      <c r="N9" s="23">
        <v>69096</v>
      </c>
      <c r="O9" s="1"/>
      <c r="P9" s="1"/>
      <c r="Q9" s="1"/>
      <c r="R9" s="1"/>
      <c r="S9" s="1"/>
      <c r="T9" s="1"/>
    </row>
    <row r="10" spans="1:20" ht="15.75">
      <c r="A10" s="1">
        <v>7</v>
      </c>
      <c r="B10" s="49" t="s">
        <v>88</v>
      </c>
      <c r="C10" s="4"/>
      <c r="D10" s="23"/>
      <c r="E10" s="4"/>
      <c r="F10" s="5"/>
      <c r="G10" s="4"/>
      <c r="H10" s="4"/>
      <c r="I10" s="4"/>
      <c r="J10" s="27"/>
      <c r="K10" s="4"/>
      <c r="L10" s="23"/>
      <c r="M10" s="4">
        <v>6</v>
      </c>
      <c r="N10" s="23">
        <v>138192</v>
      </c>
      <c r="O10" s="1"/>
      <c r="P10" s="1"/>
      <c r="Q10" s="1"/>
      <c r="R10" s="1"/>
      <c r="S10" s="1"/>
      <c r="T10" s="1"/>
    </row>
    <row r="11" spans="1:20" ht="15.75">
      <c r="A11" s="1">
        <v>8</v>
      </c>
      <c r="B11" s="49" t="s">
        <v>89</v>
      </c>
      <c r="C11" s="4"/>
      <c r="D11" s="23"/>
      <c r="E11" s="4"/>
      <c r="F11" s="4"/>
      <c r="G11" s="4"/>
      <c r="H11" s="4"/>
      <c r="I11" s="4">
        <v>1</v>
      </c>
      <c r="J11" s="27">
        <v>22710.8</v>
      </c>
      <c r="K11" s="4">
        <v>13</v>
      </c>
      <c r="L11" s="23">
        <v>264277</v>
      </c>
      <c r="M11" s="4">
        <v>5</v>
      </c>
      <c r="N11" s="23">
        <v>115160</v>
      </c>
      <c r="O11" s="1"/>
      <c r="P11" s="1"/>
      <c r="Q11" s="1"/>
      <c r="R11" s="1"/>
      <c r="S11" s="1"/>
      <c r="T11" s="1"/>
    </row>
    <row r="12" spans="1:20" ht="15.75">
      <c r="A12" s="1">
        <v>9</v>
      </c>
      <c r="B12" s="49" t="s">
        <v>90</v>
      </c>
      <c r="C12" s="4">
        <v>1</v>
      </c>
      <c r="D12" s="23">
        <v>23982</v>
      </c>
      <c r="E12" s="4">
        <v>13</v>
      </c>
      <c r="F12" s="23">
        <v>259818</v>
      </c>
      <c r="G12" s="4">
        <v>1</v>
      </c>
      <c r="H12" s="6">
        <v>1170</v>
      </c>
      <c r="I12" s="6"/>
      <c r="J12" s="27"/>
      <c r="K12" s="6"/>
      <c r="L12" s="23"/>
      <c r="M12" s="4">
        <v>5</v>
      </c>
      <c r="N12" s="23">
        <v>115160</v>
      </c>
      <c r="O12" s="1"/>
      <c r="P12" s="1"/>
      <c r="Q12" s="1"/>
      <c r="R12" s="1"/>
      <c r="S12" s="1"/>
      <c r="T12" s="1"/>
    </row>
    <row r="13" spans="2:20" ht="15.75">
      <c r="B13" s="8" t="s">
        <v>7</v>
      </c>
      <c r="C13" s="6">
        <f>SUM(C4:C12)</f>
        <v>5</v>
      </c>
      <c r="D13" s="6">
        <f aca="true" t="shared" si="0" ref="D13:N13">SUM(D4:D12)</f>
        <v>119910</v>
      </c>
      <c r="E13" s="6">
        <f t="shared" si="0"/>
        <v>65</v>
      </c>
      <c r="F13" s="6">
        <f t="shared" si="0"/>
        <v>1299090</v>
      </c>
      <c r="G13" s="6">
        <f t="shared" si="0"/>
        <v>5</v>
      </c>
      <c r="H13" s="6">
        <f t="shared" si="0"/>
        <v>5850</v>
      </c>
      <c r="I13" s="6">
        <f t="shared" si="0"/>
        <v>2</v>
      </c>
      <c r="J13" s="6">
        <f t="shared" si="0"/>
        <v>45421.6</v>
      </c>
      <c r="K13" s="6">
        <f t="shared" si="0"/>
        <v>26</v>
      </c>
      <c r="L13" s="6">
        <f t="shared" si="0"/>
        <v>528554</v>
      </c>
      <c r="M13" s="6">
        <f t="shared" si="0"/>
        <v>50</v>
      </c>
      <c r="N13" s="6">
        <f t="shared" si="0"/>
        <v>1151600</v>
      </c>
      <c r="O13" s="1"/>
      <c r="P13" s="1"/>
      <c r="Q13" s="1"/>
      <c r="R13" s="1"/>
      <c r="S13" s="1"/>
      <c r="T13" s="1"/>
    </row>
    <row r="14" ht="15">
      <c r="N14" s="29">
        <f>SUM(D13,F13,H13,J13,L13,N13)</f>
        <v>3150425.6</v>
      </c>
    </row>
  </sheetData>
  <sheetProtection/>
  <mergeCells count="7">
    <mergeCell ref="O2:T2"/>
    <mergeCell ref="C2:D2"/>
    <mergeCell ref="E2:F2"/>
    <mergeCell ref="G2:H2"/>
    <mergeCell ref="M2:N2"/>
    <mergeCell ref="K2:L2"/>
    <mergeCell ref="I2:J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C2" sqref="C2:D2"/>
    </sheetView>
  </sheetViews>
  <sheetFormatPr defaultColWidth="9.140625" defaultRowHeight="15"/>
  <cols>
    <col min="2" max="2" width="30.8515625" style="0" customWidth="1"/>
    <col min="3" max="3" width="9.00390625" style="0" bestFit="1" customWidth="1"/>
    <col min="4" max="4" width="11.57421875" style="0" bestFit="1" customWidth="1"/>
    <col min="5" max="5" width="10.28125" style="0" customWidth="1"/>
    <col min="6" max="6" width="13.57421875" style="0" customWidth="1"/>
    <col min="8" max="8" width="11.28125" style="0" customWidth="1"/>
    <col min="12" max="12" width="13.00390625" style="0" customWidth="1"/>
    <col min="14" max="14" width="12.57421875" style="0" customWidth="1"/>
  </cols>
  <sheetData>
    <row r="2" spans="1:14" ht="63" customHeight="1">
      <c r="A2" s="25"/>
      <c r="B2" s="25"/>
      <c r="C2" s="68" t="s">
        <v>52</v>
      </c>
      <c r="D2" s="68"/>
      <c r="E2" s="68" t="s">
        <v>78</v>
      </c>
      <c r="F2" s="68"/>
      <c r="G2" s="68" t="s">
        <v>92</v>
      </c>
      <c r="H2" s="68"/>
      <c r="I2" s="61" t="s">
        <v>91</v>
      </c>
      <c r="J2" s="61"/>
      <c r="K2" s="61"/>
      <c r="L2" s="61"/>
      <c r="M2" s="61"/>
      <c r="N2" s="61"/>
    </row>
    <row r="3" spans="1:14" ht="47.25">
      <c r="A3" s="25" t="s">
        <v>50</v>
      </c>
      <c r="B3" s="25"/>
      <c r="C3" s="22" t="s">
        <v>5</v>
      </c>
      <c r="D3" s="22" t="s">
        <v>6</v>
      </c>
      <c r="E3" s="22" t="s">
        <v>5</v>
      </c>
      <c r="F3" s="22" t="s">
        <v>6</v>
      </c>
      <c r="G3" s="22" t="s">
        <v>81</v>
      </c>
      <c r="H3" s="22" t="s">
        <v>6</v>
      </c>
      <c r="I3" s="4" t="s">
        <v>98</v>
      </c>
      <c r="J3" s="4" t="s">
        <v>93</v>
      </c>
      <c r="K3" s="4" t="s">
        <v>94</v>
      </c>
      <c r="L3" s="4" t="s">
        <v>95</v>
      </c>
      <c r="M3" s="4" t="s">
        <v>96</v>
      </c>
      <c r="N3" s="4" t="s">
        <v>97</v>
      </c>
    </row>
    <row r="4" spans="1:14" ht="15.75">
      <c r="A4" s="25">
        <v>1</v>
      </c>
      <c r="B4" s="11" t="s">
        <v>53</v>
      </c>
      <c r="C4" s="25">
        <v>6</v>
      </c>
      <c r="D4" s="26">
        <v>113484</v>
      </c>
      <c r="E4" s="25">
        <v>2</v>
      </c>
      <c r="F4" s="26">
        <v>46064</v>
      </c>
      <c r="G4" s="25">
        <v>6</v>
      </c>
      <c r="H4" s="26">
        <v>451655.8</v>
      </c>
      <c r="I4" s="1"/>
      <c r="J4" s="1"/>
      <c r="K4" s="1"/>
      <c r="L4" s="1"/>
      <c r="M4" s="1"/>
      <c r="N4" s="1"/>
    </row>
    <row r="5" spans="1:14" ht="15.75">
      <c r="A5" s="25">
        <v>2</v>
      </c>
      <c r="B5" s="11" t="s">
        <v>54</v>
      </c>
      <c r="C5" s="25">
        <v>6</v>
      </c>
      <c r="D5" s="26">
        <v>113484</v>
      </c>
      <c r="E5" s="25">
        <v>2</v>
      </c>
      <c r="F5" s="26">
        <v>46064</v>
      </c>
      <c r="G5" s="25">
        <v>6</v>
      </c>
      <c r="H5" s="26">
        <v>451655.8</v>
      </c>
      <c r="I5" s="1"/>
      <c r="J5" s="1"/>
      <c r="K5" s="1"/>
      <c r="L5" s="1"/>
      <c r="M5" s="1"/>
      <c r="N5" s="1"/>
    </row>
    <row r="6" spans="1:14" ht="15.75">
      <c r="A6" s="25">
        <v>3</v>
      </c>
      <c r="B6" s="11" t="s">
        <v>55</v>
      </c>
      <c r="C6" s="25"/>
      <c r="D6" s="25"/>
      <c r="E6" s="25">
        <v>2</v>
      </c>
      <c r="F6" s="26">
        <v>46064</v>
      </c>
      <c r="G6" s="25"/>
      <c r="H6" s="26"/>
      <c r="I6" s="1"/>
      <c r="J6" s="1"/>
      <c r="K6" s="1"/>
      <c r="L6" s="1"/>
      <c r="M6" s="1"/>
      <c r="N6" s="1"/>
    </row>
    <row r="7" spans="1:14" ht="15.75">
      <c r="A7" s="25">
        <v>4</v>
      </c>
      <c r="B7" s="11" t="s">
        <v>56</v>
      </c>
      <c r="C7" s="25">
        <v>6</v>
      </c>
      <c r="D7" s="26">
        <v>113484</v>
      </c>
      <c r="E7" s="25">
        <v>2</v>
      </c>
      <c r="F7" s="26">
        <v>46064</v>
      </c>
      <c r="G7" s="25">
        <v>4</v>
      </c>
      <c r="H7" s="26">
        <v>330919.4</v>
      </c>
      <c r="I7" s="1"/>
      <c r="J7" s="1"/>
      <c r="K7" s="1"/>
      <c r="L7" s="1"/>
      <c r="M7" s="1"/>
      <c r="N7" s="1"/>
    </row>
    <row r="8" spans="1:14" ht="15.75">
      <c r="A8" s="25">
        <v>5</v>
      </c>
      <c r="B8" s="11" t="s">
        <v>73</v>
      </c>
      <c r="C8" s="25">
        <v>6</v>
      </c>
      <c r="D8" s="26">
        <v>113484</v>
      </c>
      <c r="E8" s="25">
        <v>2</v>
      </c>
      <c r="F8" s="26">
        <v>46064</v>
      </c>
      <c r="G8" s="25">
        <v>4</v>
      </c>
      <c r="H8" s="26">
        <v>330919.4</v>
      </c>
      <c r="I8" s="1"/>
      <c r="J8" s="1"/>
      <c r="K8" s="1"/>
      <c r="L8" s="1"/>
      <c r="M8" s="1"/>
      <c r="N8" s="1"/>
    </row>
    <row r="9" spans="1:14" ht="15.75">
      <c r="A9" s="25">
        <v>6</v>
      </c>
      <c r="B9" s="11" t="s">
        <v>58</v>
      </c>
      <c r="C9" s="25"/>
      <c r="D9" s="25"/>
      <c r="E9" s="25">
        <v>4</v>
      </c>
      <c r="F9" s="26">
        <v>92128</v>
      </c>
      <c r="G9" s="25"/>
      <c r="H9" s="26"/>
      <c r="I9" s="1"/>
      <c r="J9" s="1"/>
      <c r="K9" s="1"/>
      <c r="L9" s="1"/>
      <c r="M9" s="1"/>
      <c r="N9" s="1"/>
    </row>
    <row r="10" spans="1:14" ht="15.75">
      <c r="A10" s="25">
        <v>7</v>
      </c>
      <c r="B10" s="11" t="s">
        <v>59</v>
      </c>
      <c r="C10" s="25"/>
      <c r="D10" s="25"/>
      <c r="E10" s="25">
        <v>3</v>
      </c>
      <c r="F10" s="23">
        <v>69096</v>
      </c>
      <c r="G10" s="25"/>
      <c r="H10" s="26"/>
      <c r="I10" s="1"/>
      <c r="J10" s="1"/>
      <c r="K10" s="1"/>
      <c r="L10" s="1"/>
      <c r="M10" s="1"/>
      <c r="N10" s="1"/>
    </row>
    <row r="11" spans="1:14" ht="15.75">
      <c r="A11" s="25">
        <v>8</v>
      </c>
      <c r="B11" s="11" t="s">
        <v>60</v>
      </c>
      <c r="C11" s="25"/>
      <c r="D11" s="25"/>
      <c r="E11" s="25">
        <v>2</v>
      </c>
      <c r="F11" s="26">
        <v>46064</v>
      </c>
      <c r="G11" s="25"/>
      <c r="H11" s="26"/>
      <c r="I11" s="1"/>
      <c r="J11" s="1"/>
      <c r="K11" s="1"/>
      <c r="L11" s="1"/>
      <c r="M11" s="1"/>
      <c r="N11" s="1"/>
    </row>
    <row r="12" spans="1:14" ht="15.75">
      <c r="A12" s="25">
        <v>9</v>
      </c>
      <c r="B12" s="11" t="s">
        <v>61</v>
      </c>
      <c r="C12" s="25"/>
      <c r="D12" s="25"/>
      <c r="E12" s="25">
        <v>3</v>
      </c>
      <c r="F12" s="23">
        <v>69096</v>
      </c>
      <c r="G12" s="25"/>
      <c r="H12" s="26"/>
      <c r="I12" s="1"/>
      <c r="J12" s="1"/>
      <c r="K12" s="1"/>
      <c r="L12" s="1"/>
      <c r="M12" s="1"/>
      <c r="N12" s="1"/>
    </row>
    <row r="13" spans="1:14" ht="15.75">
      <c r="A13" s="25">
        <v>10</v>
      </c>
      <c r="B13" s="28" t="s">
        <v>62</v>
      </c>
      <c r="C13" s="25"/>
      <c r="D13" s="25"/>
      <c r="E13" s="25">
        <v>5</v>
      </c>
      <c r="F13" s="23">
        <v>115160</v>
      </c>
      <c r="G13" s="25"/>
      <c r="H13" s="26"/>
      <c r="I13" s="51">
        <v>1</v>
      </c>
      <c r="J13" s="51">
        <v>1</v>
      </c>
      <c r="K13" s="51">
        <v>1</v>
      </c>
      <c r="L13" s="51">
        <v>1</v>
      </c>
      <c r="M13" s="51">
        <v>1</v>
      </c>
      <c r="N13" s="51">
        <v>1</v>
      </c>
    </row>
    <row r="14" spans="1:14" ht="15.75">
      <c r="A14" s="25">
        <v>11</v>
      </c>
      <c r="B14" s="11" t="s">
        <v>63</v>
      </c>
      <c r="C14" s="25"/>
      <c r="D14" s="25"/>
      <c r="E14" s="25">
        <v>4</v>
      </c>
      <c r="F14" s="26">
        <v>92128</v>
      </c>
      <c r="G14" s="25"/>
      <c r="H14" s="26"/>
      <c r="I14" s="1"/>
      <c r="J14" s="1"/>
      <c r="K14" s="1"/>
      <c r="L14" s="1"/>
      <c r="M14" s="1"/>
      <c r="N14" s="1"/>
    </row>
    <row r="15" spans="1:14" ht="15.75">
      <c r="A15" s="25">
        <v>12</v>
      </c>
      <c r="B15" s="11" t="s">
        <v>64</v>
      </c>
      <c r="C15" s="25">
        <v>10</v>
      </c>
      <c r="D15" s="26">
        <v>189140</v>
      </c>
      <c r="E15" s="25">
        <v>2</v>
      </c>
      <c r="F15" s="26">
        <v>46064</v>
      </c>
      <c r="G15" s="25">
        <v>5</v>
      </c>
      <c r="H15" s="26">
        <v>459690.4</v>
      </c>
      <c r="I15" s="1"/>
      <c r="J15" s="1"/>
      <c r="K15" s="1"/>
      <c r="L15" s="1"/>
      <c r="M15" s="1"/>
      <c r="N15" s="1"/>
    </row>
    <row r="16" spans="1:14" ht="15.75">
      <c r="A16" s="25">
        <v>13</v>
      </c>
      <c r="B16" s="11" t="s">
        <v>65</v>
      </c>
      <c r="C16" s="25"/>
      <c r="D16" s="25"/>
      <c r="E16" s="25">
        <v>2</v>
      </c>
      <c r="F16" s="26">
        <v>46064</v>
      </c>
      <c r="G16" s="25"/>
      <c r="H16" s="26"/>
      <c r="I16" s="1"/>
      <c r="J16" s="1"/>
      <c r="K16" s="1"/>
      <c r="L16" s="1"/>
      <c r="M16" s="1"/>
      <c r="N16" s="1"/>
    </row>
    <row r="17" spans="1:14" ht="15.75">
      <c r="A17" s="25">
        <v>14</v>
      </c>
      <c r="B17" s="11" t="s">
        <v>74</v>
      </c>
      <c r="C17" s="25">
        <v>6</v>
      </c>
      <c r="D17" s="26">
        <v>113484</v>
      </c>
      <c r="E17" s="25">
        <v>1</v>
      </c>
      <c r="F17" s="26">
        <v>23032</v>
      </c>
      <c r="G17" s="25">
        <v>4</v>
      </c>
      <c r="H17" s="26">
        <v>330919.4</v>
      </c>
      <c r="I17" s="1"/>
      <c r="J17" s="1"/>
      <c r="K17" s="1"/>
      <c r="L17" s="1"/>
      <c r="M17" s="1"/>
      <c r="N17" s="1"/>
    </row>
    <row r="18" spans="1:14" ht="15.75">
      <c r="A18" s="25">
        <v>15</v>
      </c>
      <c r="B18" s="11" t="s">
        <v>75</v>
      </c>
      <c r="C18" s="25">
        <v>6</v>
      </c>
      <c r="D18" s="26">
        <v>113484</v>
      </c>
      <c r="E18" s="25">
        <v>2</v>
      </c>
      <c r="F18" s="26">
        <v>46064</v>
      </c>
      <c r="G18" s="25">
        <v>4</v>
      </c>
      <c r="H18" s="26">
        <v>330919.4</v>
      </c>
      <c r="I18" s="1"/>
      <c r="J18" s="1"/>
      <c r="K18" s="1"/>
      <c r="L18" s="1"/>
      <c r="M18" s="1"/>
      <c r="N18" s="1"/>
    </row>
    <row r="19" spans="1:14" ht="15.75">
      <c r="A19" s="25">
        <v>16</v>
      </c>
      <c r="B19" s="11" t="s">
        <v>68</v>
      </c>
      <c r="C19" s="25">
        <v>6</v>
      </c>
      <c r="D19" s="26">
        <v>113484</v>
      </c>
      <c r="E19" s="25">
        <v>2</v>
      </c>
      <c r="F19" s="26">
        <v>46064</v>
      </c>
      <c r="G19" s="25">
        <v>4</v>
      </c>
      <c r="H19" s="26">
        <v>330919.4</v>
      </c>
      <c r="I19" s="1"/>
      <c r="J19" s="1"/>
      <c r="K19" s="1"/>
      <c r="L19" s="1"/>
      <c r="M19" s="1"/>
      <c r="N19" s="1"/>
    </row>
    <row r="20" spans="1:14" ht="15.75">
      <c r="A20" s="25">
        <v>17</v>
      </c>
      <c r="B20" s="11" t="s">
        <v>69</v>
      </c>
      <c r="C20" s="25">
        <v>6</v>
      </c>
      <c r="D20" s="26">
        <v>113484</v>
      </c>
      <c r="E20" s="25">
        <v>2</v>
      </c>
      <c r="F20" s="26">
        <v>46064</v>
      </c>
      <c r="G20" s="25">
        <v>4</v>
      </c>
      <c r="H20" s="26">
        <v>330919.4</v>
      </c>
      <c r="I20" s="1"/>
      <c r="J20" s="1"/>
      <c r="K20" s="1"/>
      <c r="L20" s="1"/>
      <c r="M20" s="1"/>
      <c r="N20" s="1"/>
    </row>
    <row r="21" spans="1:14" ht="15.75">
      <c r="A21" s="25">
        <v>18</v>
      </c>
      <c r="B21" s="11" t="s">
        <v>70</v>
      </c>
      <c r="C21" s="25">
        <v>6</v>
      </c>
      <c r="D21" s="26">
        <v>113484</v>
      </c>
      <c r="E21" s="25">
        <v>2</v>
      </c>
      <c r="F21" s="26">
        <v>46064</v>
      </c>
      <c r="G21" s="25"/>
      <c r="H21" s="26"/>
      <c r="I21" s="1"/>
      <c r="J21" s="1"/>
      <c r="K21" s="1"/>
      <c r="L21" s="1"/>
      <c r="M21" s="1"/>
      <c r="N21" s="1"/>
    </row>
    <row r="22" spans="1:14" ht="15.75">
      <c r="A22" s="25">
        <v>19</v>
      </c>
      <c r="B22" s="11" t="s">
        <v>72</v>
      </c>
      <c r="C22" s="25"/>
      <c r="D22" s="25"/>
      <c r="E22" s="25">
        <v>1</v>
      </c>
      <c r="F22" s="26">
        <v>23032</v>
      </c>
      <c r="G22" s="25">
        <v>4</v>
      </c>
      <c r="H22" s="26">
        <v>330919.4</v>
      </c>
      <c r="I22" s="1"/>
      <c r="J22" s="1"/>
      <c r="K22" s="1"/>
      <c r="L22" s="1"/>
      <c r="M22" s="1"/>
      <c r="N22" s="1"/>
    </row>
    <row r="23" spans="1:14" ht="15.75">
      <c r="A23" s="25"/>
      <c r="B23" s="2" t="s">
        <v>7</v>
      </c>
      <c r="C23" s="26">
        <f aca="true" t="shared" si="0" ref="C23:H23">SUM(C4:C22)</f>
        <v>64</v>
      </c>
      <c r="D23" s="26">
        <f t="shared" si="0"/>
        <v>1210496</v>
      </c>
      <c r="E23" s="26">
        <f t="shared" si="0"/>
        <v>45</v>
      </c>
      <c r="F23" s="26">
        <f t="shared" si="0"/>
        <v>1036440</v>
      </c>
      <c r="G23" s="26">
        <f t="shared" si="0"/>
        <v>45</v>
      </c>
      <c r="H23" s="26">
        <f t="shared" si="0"/>
        <v>3679437.7999999993</v>
      </c>
      <c r="I23" s="1"/>
      <c r="J23" s="1"/>
      <c r="K23" s="1"/>
      <c r="L23" s="1"/>
      <c r="M23" s="1"/>
      <c r="N23" s="1"/>
    </row>
    <row r="24" ht="15">
      <c r="H24" s="24">
        <f>SUM(D23,F23,H23)</f>
        <v>5926373.799999999</v>
      </c>
    </row>
  </sheetData>
  <sheetProtection/>
  <mergeCells count="4">
    <mergeCell ref="C2:D2"/>
    <mergeCell ref="E2:F2"/>
    <mergeCell ref="G2:H2"/>
    <mergeCell ref="I2:N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C11" sqref="C11"/>
    </sheetView>
  </sheetViews>
  <sheetFormatPr defaultColWidth="9.140625" defaultRowHeight="15"/>
  <cols>
    <col min="2" max="2" width="11.8515625" style="0" customWidth="1"/>
    <col min="3" max="3" width="12.00390625" style="0" customWidth="1"/>
    <col min="4" max="4" width="12.7109375" style="0" customWidth="1"/>
  </cols>
  <sheetData>
    <row r="1" spans="1:4" ht="15">
      <c r="A1" s="1"/>
      <c r="B1" s="1">
        <v>2011</v>
      </c>
      <c r="C1" s="1">
        <v>2012</v>
      </c>
      <c r="D1" s="1">
        <v>2013</v>
      </c>
    </row>
    <row r="2" spans="1:4" ht="15">
      <c r="A2" s="1" t="s">
        <v>79</v>
      </c>
      <c r="B2" s="1">
        <v>9697097.370000001</v>
      </c>
      <c r="C2" s="1">
        <v>7128539.03</v>
      </c>
      <c r="D2" s="1">
        <v>3150425.6</v>
      </c>
    </row>
    <row r="3" spans="1:4" ht="15">
      <c r="A3" s="1" t="s">
        <v>80</v>
      </c>
      <c r="B3" s="1">
        <v>3967158.8400000003</v>
      </c>
      <c r="C3" s="1">
        <v>7236516.08</v>
      </c>
      <c r="D3" s="37">
        <v>5926373.799999999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Ресурсный центр</dc:creator>
  <cp:keywords/>
  <dc:description/>
  <cp:lastModifiedBy>Медиацентр</cp:lastModifiedBy>
  <cp:lastPrinted>2013-11-28T10:18:38Z</cp:lastPrinted>
  <dcterms:created xsi:type="dcterms:W3CDTF">2012-08-07T06:03:26Z</dcterms:created>
  <dcterms:modified xsi:type="dcterms:W3CDTF">2013-12-23T11:55:14Z</dcterms:modified>
  <cp:category/>
  <cp:version/>
  <cp:contentType/>
  <cp:contentStatus/>
</cp:coreProperties>
</file>